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РНП 1 курс-очна" sheetId="1" r:id="rId1"/>
    <sheet name="РНП 1 курс-заочна" sheetId="2" r:id="rId2"/>
  </sheets>
  <definedNames>
    <definedName name="_xlnm.Print_Area" localSheetId="1">'РНП 1 курс-заочна'!$A$1:$BE$55</definedName>
    <definedName name="_xlnm.Print_Area" localSheetId="0">'РНП 1 курс-очна'!$A$1:$BE$52</definedName>
  </definedNames>
  <calcPr fullCalcOnLoad="1"/>
</workbook>
</file>

<file path=xl/sharedStrings.xml><?xml version="1.0" encoding="utf-8"?>
<sst xmlns="http://schemas.openxmlformats.org/spreadsheetml/2006/main" count="247" uniqueCount="103">
  <si>
    <t>РОБОЧИЙ   НАВЧАЛЬНИЙ   ПЛАН</t>
  </si>
  <si>
    <t xml:space="preserve">           ЗАТВЕРДЖУЮ</t>
  </si>
  <si>
    <t>Факультет (інститут)</t>
  </si>
  <si>
    <t>-</t>
  </si>
  <si>
    <t>Форма навчання</t>
  </si>
  <si>
    <r>
      <t>_____________________________________</t>
    </r>
    <r>
      <rPr>
        <b/>
        <sz val="26"/>
        <rFont val="Arial"/>
        <family val="2"/>
      </rPr>
      <t>Ю.І.Якименко</t>
    </r>
  </si>
  <si>
    <t>Випускова кафедра</t>
  </si>
  <si>
    <t>№ п/п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</si>
  <si>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</si>
  <si>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</si>
  <si>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</si>
  <si>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</si>
  <si>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</si>
  <si>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</si>
  <si>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r>
      <t>Кількість годин</t>
    </r>
    <r>
      <rPr>
        <b/>
        <sz val="22"/>
        <rFont val="Arial"/>
        <family val="2"/>
      </rPr>
      <t xml:space="preserve"> аудиторних занять
на тиждень за семестрами</t>
    </r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</si>
  <si>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</si>
  <si>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</si>
  <si>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</si>
  <si>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</si>
  <si>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</si>
  <si>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</si>
  <si>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</si>
  <si>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</si>
  <si>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</si>
  <si>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</si>
  <si>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</si>
  <si>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</si>
  <si>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</si>
  <si>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Практичні (семінарські)</t>
  </si>
  <si>
    <t>Лабораторні (комп'ютерний  практикум)</t>
  </si>
  <si>
    <t>у тому числі</t>
  </si>
  <si>
    <t xml:space="preserve">Практичні </t>
  </si>
  <si>
    <t xml:space="preserve">Лабора-торні </t>
  </si>
  <si>
    <t>Всього за термін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</si>
  <si>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</si>
  <si>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</si>
  <si>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</si>
  <si>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</si>
  <si>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</si>
  <si>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</si>
  <si>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</si>
  <si>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</si>
  <si>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/</t>
  </si>
  <si>
    <t>(підпис)</t>
  </si>
  <si>
    <t>(П.І.Б.)</t>
  </si>
  <si>
    <t>Підготовки</t>
  </si>
  <si>
    <t>на основі</t>
  </si>
  <si>
    <t>1 курс</t>
  </si>
  <si>
    <t>1 семестр</t>
  </si>
  <si>
    <t>2 семестр</t>
  </si>
  <si>
    <t>Декан факультету</t>
  </si>
  <si>
    <t>за спеціальністю</t>
  </si>
  <si>
    <t>18 тижнів</t>
  </si>
  <si>
    <t xml:space="preserve">                                         І.ЦИКЛ ЗАГАЛЬНОЇ ПІДГОТОВКИ                             </t>
  </si>
  <si>
    <t>Всього:</t>
  </si>
  <si>
    <t xml:space="preserve">                                        ІІ.ЦИКЛ ПРОФЕСІЙНОЇ ПІДГОТОВКИ                             </t>
  </si>
  <si>
    <t>(освітньої складової програми підготовки)</t>
  </si>
  <si>
    <t>очна</t>
  </si>
  <si>
    <t xml:space="preserve">Обсяг освітньої складової </t>
  </si>
  <si>
    <t>І.1. Навчальні дисципліни для  здобуття глибинних  знань зі спеціальності</t>
  </si>
  <si>
    <t>І.2. Навчальні дисципліни для оволодіння загальнонауковими (філософськими) компетентностями</t>
  </si>
  <si>
    <t>Філософії</t>
  </si>
  <si>
    <t xml:space="preserve">І.3. Навчальні дисципліни для здобуття мовних компетентностей </t>
  </si>
  <si>
    <t>Англ.мови технічного спрямування №1</t>
  </si>
  <si>
    <t xml:space="preserve">ІІ.1. Навчальні дисципліни для здобуття універсальних компетентростей дослідника </t>
  </si>
  <si>
    <t>НАЦІОНАЛЬНИЙ ТЕХНІЧНИЙ УНІВЕРСИТЕТ УКРАЇНИ "КИЇВСЬКИЙ ПОЛІТЕХНІЧНИЙ ІНСТИТУТ ім.ІГОРЯ СІКОРСЬКОГО"</t>
  </si>
  <si>
    <t>магістр</t>
  </si>
  <si>
    <t xml:space="preserve">Голова НМК </t>
  </si>
  <si>
    <t xml:space="preserve"> 13 тижнів</t>
  </si>
  <si>
    <t>за НП</t>
  </si>
  <si>
    <t>з урахуванням інд.занять</t>
  </si>
  <si>
    <t>Індивідуальні заняття</t>
  </si>
  <si>
    <t xml:space="preserve">Перший проректор  НТУУ "КПІ ім.ІГОРЯ СІКОРСЬКОГО" </t>
  </si>
  <si>
    <t>РГР - розрахунково-графічна робота;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</si>
  <si>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</si>
  <si>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</si>
  <si>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</si>
  <si>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>заочна</t>
  </si>
  <si>
    <t>ФІОТ</t>
  </si>
  <si>
    <t>Обчислювальної техніки</t>
  </si>
  <si>
    <t>30 кредитів ECTS</t>
  </si>
  <si>
    <t>121 Інженерія програмного забезпечення</t>
  </si>
  <si>
    <t>Методика та організація науково-дослідної діяльності</t>
  </si>
  <si>
    <t>Іноземна мова для наукової діяльності</t>
  </si>
  <si>
    <t>на 2019 / 2020 навчальний рік</t>
  </si>
  <si>
    <t>"_____"________________ 2019 р.</t>
  </si>
  <si>
    <t>Ухвалено на засіданні Вченої ради факультету, протокол №  9  від   22.04.2019    р.</t>
  </si>
  <si>
    <t>"_____"_____________      2019 р.</t>
  </si>
  <si>
    <t>(прийому 2019 р.)</t>
  </si>
  <si>
    <t>/ С. Ф. Теленик</t>
  </si>
  <si>
    <t xml:space="preserve">Автоматизованих систем обробки інформації і управління </t>
  </si>
  <si>
    <t xml:space="preserve">доктора філософії з галузі знань 12 Інформаційні технології </t>
  </si>
  <si>
    <t>за освітньо-професійною програмою (спеціалізація)</t>
  </si>
  <si>
    <t>Інженерія програмного забезпечення комп'ютеризованих систем</t>
  </si>
  <si>
    <t>ІП-91ф (2+0)</t>
  </si>
  <si>
    <t>/ Дичка І.А.</t>
  </si>
  <si>
    <t>/ О.А. Павлов</t>
  </si>
  <si>
    <t>Практична риторика</t>
  </si>
  <si>
    <t>Практична філософія</t>
  </si>
  <si>
    <t>Перший проректор  КПІ ім.ІГОРЯ СІКОРСЬКОГО</t>
  </si>
  <si>
    <t>В.о. завідувача кафедри</t>
  </si>
  <si>
    <t>/О.А. Павлов</t>
  </si>
  <si>
    <t>ІП-з91ф (1+0)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</si>
</sst>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;[Red]0.0"/>
    <numFmt numFmtId="197" formatCode="0.0"/>
  </numFmts>
  <fonts count="65">
    <font>
      <sz val="10"/>
      <name val="Arial Cyr"/>
      <family val="0"/>
    </font>
    <font>
      <b/>
      <sz val="24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36"/>
      <name val="Arial Cyr"/>
      <family val="0"/>
    </font>
    <font>
      <b/>
      <sz val="30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2"/>
      <name val="Arial Cyr"/>
      <family val="0"/>
    </font>
    <font>
      <b/>
      <sz val="26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i/>
      <sz val="26"/>
      <name val="Arial Cyr"/>
      <family val="0"/>
    </font>
    <font>
      <b/>
      <i/>
      <sz val="26"/>
      <name val="Arial"/>
      <family val="2"/>
    </font>
    <font>
      <b/>
      <i/>
      <sz val="16"/>
      <name val="Arial"/>
      <family val="2"/>
    </font>
    <font>
      <b/>
      <sz val="10"/>
      <name val="Arial Cyr"/>
      <family val="0"/>
    </font>
    <font>
      <b/>
      <sz val="28"/>
      <name val="Arial Cyr"/>
      <family val="0"/>
    </font>
    <font>
      <b/>
      <sz val="20"/>
      <name val="Arial Cyr"/>
      <family val="0"/>
    </font>
    <font>
      <b/>
      <sz val="30"/>
      <name val="Arial Cyr"/>
      <family val="0"/>
    </font>
    <font>
      <b/>
      <sz val="16"/>
      <name val="Arial Cyr"/>
      <family val="0"/>
    </font>
    <font>
      <b/>
      <i/>
      <sz val="28"/>
      <name val="Arial"/>
      <family val="2"/>
    </font>
    <font>
      <b/>
      <i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ck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6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7" fillId="0" borderId="21" xfId="0" applyNumberFormat="1" applyFont="1" applyBorder="1" applyAlignment="1">
      <alignment horizontal="center" vertical="center" wrapText="1" shrinkToFit="1"/>
    </xf>
    <xf numFmtId="0" fontId="7" fillId="0" borderId="22" xfId="0" applyNumberFormat="1" applyFont="1" applyBorder="1" applyAlignment="1">
      <alignment horizontal="center" vertical="center" wrapText="1" shrinkToFit="1"/>
    </xf>
    <xf numFmtId="0" fontId="7" fillId="0" borderId="23" xfId="0" applyNumberFormat="1" applyFont="1" applyBorder="1" applyAlignment="1">
      <alignment horizontal="center" vertical="center" wrapText="1" shrinkToFit="1"/>
    </xf>
    <xf numFmtId="0" fontId="7" fillId="0" borderId="21" xfId="0" applyNumberFormat="1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shrinkToFit="1"/>
    </xf>
    <xf numFmtId="49" fontId="17" fillId="0" borderId="0" xfId="0" applyNumberFormat="1" applyFont="1" applyBorder="1" applyAlignment="1">
      <alignment horizontal="left" vertical="justify"/>
    </xf>
    <xf numFmtId="49" fontId="17" fillId="0" borderId="0" xfId="0" applyNumberFormat="1" applyFont="1" applyBorder="1" applyAlignment="1">
      <alignment horizontal="center" vertical="justify" wrapText="1"/>
    </xf>
    <xf numFmtId="49" fontId="15" fillId="0" borderId="0" xfId="0" applyNumberFormat="1" applyFont="1" applyBorder="1" applyAlignment="1">
      <alignment horizontal="left" vertical="justify" wrapText="1"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 horizontal="center" vertical="justify" wrapText="1"/>
    </xf>
    <xf numFmtId="0" fontId="9" fillId="0" borderId="0" xfId="0" applyNumberFormat="1" applyFont="1" applyBorder="1" applyAlignment="1">
      <alignment horizontal="center" vertical="justify" wrapText="1"/>
    </xf>
    <xf numFmtId="49" fontId="9" fillId="0" borderId="0" xfId="0" applyNumberFormat="1" applyFont="1" applyBorder="1" applyAlignment="1">
      <alignment horizontal="left" vertical="justify"/>
    </xf>
    <xf numFmtId="49" fontId="9" fillId="0" borderId="0" xfId="0" applyNumberFormat="1" applyFont="1" applyBorder="1" applyAlignment="1">
      <alignment horizontal="center" vertical="justify" wrapText="1"/>
    </xf>
    <xf numFmtId="49" fontId="15" fillId="0" borderId="0" xfId="0" applyNumberFormat="1" applyFont="1" applyBorder="1" applyAlignment="1">
      <alignment horizontal="center" vertical="justify" wrapText="1"/>
    </xf>
    <xf numFmtId="0" fontId="7" fillId="0" borderId="0" xfId="0" applyFont="1" applyBorder="1" applyAlignment="1" applyProtection="1">
      <alignment/>
      <protection/>
    </xf>
    <xf numFmtId="49" fontId="7" fillId="0" borderId="24" xfId="0" applyNumberFormat="1" applyFont="1" applyBorder="1" applyAlignment="1" applyProtection="1">
      <alignment horizontal="left" vertical="justify"/>
      <protection/>
    </xf>
    <xf numFmtId="49" fontId="7" fillId="0" borderId="24" xfId="0" applyNumberFormat="1" applyFont="1" applyBorder="1" applyAlignment="1" applyProtection="1">
      <alignment horizontal="center" vertical="justify"/>
      <protection/>
    </xf>
    <xf numFmtId="49" fontId="15" fillId="0" borderId="24" xfId="0" applyNumberFormat="1" applyFont="1" applyBorder="1" applyAlignment="1" applyProtection="1">
      <alignment horizontal="left" vertical="justify"/>
      <protection/>
    </xf>
    <xf numFmtId="49" fontId="15" fillId="0" borderId="24" xfId="0" applyNumberFormat="1" applyFont="1" applyBorder="1" applyAlignment="1" applyProtection="1">
      <alignment horizontal="center" vertical="justify"/>
      <protection/>
    </xf>
    <xf numFmtId="0" fontId="14" fillId="0" borderId="0" xfId="0" applyFont="1" applyBorder="1" applyAlignment="1" applyProtection="1">
      <alignment/>
      <protection/>
    </xf>
    <xf numFmtId="49" fontId="15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>
      <alignment vertical="justify"/>
    </xf>
    <xf numFmtId="0" fontId="7" fillId="0" borderId="0" xfId="0" applyFont="1" applyBorder="1" applyAlignment="1">
      <alignment/>
    </xf>
    <xf numFmtId="49" fontId="15" fillId="0" borderId="0" xfId="0" applyNumberFormat="1" applyFont="1" applyBorder="1" applyAlignment="1" applyProtection="1">
      <alignment horizontal="left" vertical="justify"/>
      <protection/>
    </xf>
    <xf numFmtId="49" fontId="15" fillId="0" borderId="0" xfId="0" applyNumberFormat="1" applyFont="1" applyBorder="1" applyAlignment="1" applyProtection="1">
      <alignment horizontal="center" vertical="justify" wrapText="1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0" fillId="0" borderId="0" xfId="0" applyFont="1" applyFill="1" applyBorder="1" applyAlignment="1">
      <alignment wrapText="1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 shrinkToFit="1"/>
    </xf>
    <xf numFmtId="1" fontId="7" fillId="0" borderId="32" xfId="0" applyNumberFormat="1" applyFont="1" applyFill="1" applyBorder="1" applyAlignment="1">
      <alignment horizontal="center" vertical="center" shrinkToFit="1"/>
    </xf>
    <xf numFmtId="1" fontId="7" fillId="0" borderId="33" xfId="0" applyNumberFormat="1" applyFont="1" applyFill="1" applyBorder="1" applyAlignment="1">
      <alignment horizontal="center" vertical="center" shrinkToFit="1"/>
    </xf>
    <xf numFmtId="0" fontId="7" fillId="0" borderId="34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197" fontId="7" fillId="0" borderId="21" xfId="0" applyNumberFormat="1" applyFont="1" applyBorder="1" applyAlignment="1">
      <alignment horizontal="center" vertical="center" shrinkToFit="1"/>
    </xf>
    <xf numFmtId="1" fontId="7" fillId="0" borderId="44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1" fontId="7" fillId="0" borderId="48" xfId="0" applyNumberFormat="1" applyFont="1" applyFill="1" applyBorder="1" applyAlignment="1">
      <alignment horizontal="center" vertical="center"/>
    </xf>
    <xf numFmtId="0" fontId="7" fillId="0" borderId="49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7" fillId="0" borderId="24" xfId="0" applyFont="1" applyBorder="1" applyAlignment="1" applyProtection="1">
      <alignment/>
      <protection/>
    </xf>
    <xf numFmtId="0" fontId="7" fillId="0" borderId="24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vertical="justify" wrapText="1"/>
    </xf>
    <xf numFmtId="0" fontId="22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49" fontId="15" fillId="0" borderId="0" xfId="0" applyNumberFormat="1" applyFont="1" applyBorder="1" applyAlignment="1">
      <alignment/>
    </xf>
    <xf numFmtId="0" fontId="7" fillId="0" borderId="24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 horizontal="right"/>
      <protection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15" fillId="0" borderId="0" xfId="0" applyFont="1" applyBorder="1" applyAlignment="1" applyProtection="1">
      <alignment horizontal="right" vertical="justify"/>
      <protection/>
    </xf>
    <xf numFmtId="0" fontId="17" fillId="0" borderId="0" xfId="0" applyFont="1" applyBorder="1" applyAlignment="1" applyProtection="1">
      <alignment horizontal="right"/>
      <protection/>
    </xf>
    <xf numFmtId="49" fontId="15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/>
    </xf>
    <xf numFmtId="0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" fontId="7" fillId="0" borderId="25" xfId="0" applyNumberFormat="1" applyFont="1" applyFill="1" applyBorder="1" applyAlignment="1">
      <alignment horizontal="center" vertical="center"/>
    </xf>
    <xf numFmtId="197" fontId="7" fillId="0" borderId="54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Fill="1" applyBorder="1" applyAlignment="1">
      <alignment horizontal="center" vertical="center" wrapText="1" shrinkToFit="1"/>
    </xf>
    <xf numFmtId="0" fontId="7" fillId="0" borderId="21" xfId="0" applyNumberFormat="1" applyFont="1" applyFill="1" applyBorder="1" applyAlignment="1">
      <alignment horizontal="center" vertical="center" wrapText="1" shrinkToFit="1"/>
    </xf>
    <xf numFmtId="197" fontId="7" fillId="0" borderId="25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 wrapText="1" shrinkToFit="1"/>
    </xf>
    <xf numFmtId="0" fontId="7" fillId="0" borderId="23" xfId="0" applyNumberFormat="1" applyFont="1" applyFill="1" applyBorder="1" applyAlignment="1">
      <alignment horizontal="center" vertical="center" wrapText="1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55" xfId="0" applyNumberFormat="1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 wrapText="1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0" fontId="7" fillId="0" borderId="4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0" fillId="0" borderId="4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197" fontId="7" fillId="0" borderId="34" xfId="0" applyNumberFormat="1" applyFont="1" applyFill="1" applyBorder="1" applyAlignment="1">
      <alignment horizontal="center" vertical="center"/>
    </xf>
    <xf numFmtId="0" fontId="7" fillId="0" borderId="58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>
      <alignment horizontal="center" vertical="center"/>
    </xf>
    <xf numFmtId="1" fontId="7" fillId="0" borderId="62" xfId="0" applyNumberFormat="1" applyFont="1" applyFill="1" applyBorder="1" applyAlignment="1">
      <alignment horizontal="center" vertical="center" shrinkToFit="1"/>
    </xf>
    <xf numFmtId="1" fontId="7" fillId="0" borderId="63" xfId="0" applyNumberFormat="1" applyFont="1" applyFill="1" applyBorder="1" applyAlignment="1">
      <alignment horizontal="center" vertical="center" shrinkToFit="1"/>
    </xf>
    <xf numFmtId="0" fontId="7" fillId="0" borderId="64" xfId="0" applyNumberFormat="1" applyFont="1" applyFill="1" applyBorder="1" applyAlignment="1">
      <alignment horizontal="left" vertical="center" wrapText="1" shrinkToFit="1"/>
    </xf>
    <xf numFmtId="0" fontId="13" fillId="0" borderId="24" xfId="0" applyFont="1" applyFill="1" applyBorder="1" applyAlignment="1">
      <alignment horizontal="left" vertical="center" shrinkToFit="1"/>
    </xf>
    <xf numFmtId="0" fontId="13" fillId="0" borderId="65" xfId="0" applyFont="1" applyFill="1" applyBorder="1" applyAlignment="1">
      <alignment horizontal="left" vertical="center" shrinkToFit="1"/>
    </xf>
    <xf numFmtId="0" fontId="64" fillId="0" borderId="57" xfId="0" applyNumberFormat="1" applyFont="1" applyFill="1" applyBorder="1" applyAlignment="1">
      <alignment horizontal="left" vertical="center" wrapText="1" shrinkToFit="1"/>
    </xf>
    <xf numFmtId="0" fontId="7" fillId="0" borderId="57" xfId="0" applyNumberFormat="1" applyFont="1" applyFill="1" applyBorder="1" applyAlignment="1">
      <alignment horizontal="left" vertical="center" wrapText="1" shrinkToFit="1"/>
    </xf>
    <xf numFmtId="0" fontId="7" fillId="0" borderId="66" xfId="0" applyNumberFormat="1" applyFont="1" applyFill="1" applyBorder="1" applyAlignment="1">
      <alignment horizontal="left" vertical="center" wrapText="1" shrinkToFit="1"/>
    </xf>
    <xf numFmtId="0" fontId="14" fillId="0" borderId="45" xfId="0" applyNumberFormat="1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center" vertical="top"/>
    </xf>
    <xf numFmtId="0" fontId="14" fillId="0" borderId="27" xfId="0" applyNumberFormat="1" applyFont="1" applyBorder="1" applyAlignment="1">
      <alignment horizontal="center" vertical="top"/>
    </xf>
    <xf numFmtId="0" fontId="10" fillId="0" borderId="45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67" xfId="0" applyNumberFormat="1" applyFont="1" applyFill="1" applyBorder="1" applyAlignment="1">
      <alignment horizontal="center" vertical="center" textRotation="90" wrapText="1"/>
    </xf>
    <xf numFmtId="0" fontId="10" fillId="0" borderId="68" xfId="0" applyNumberFormat="1" applyFont="1" applyFill="1" applyBorder="1" applyAlignment="1">
      <alignment horizontal="center" vertical="center" textRotation="90" wrapText="1"/>
    </xf>
    <xf numFmtId="0" fontId="7" fillId="0" borderId="56" xfId="0" applyFont="1" applyFill="1" applyBorder="1" applyAlignment="1">
      <alignment horizontal="right" vertical="center" wrapText="1" shrinkToFit="1"/>
    </xf>
    <xf numFmtId="0" fontId="7" fillId="0" borderId="69" xfId="0" applyFont="1" applyFill="1" applyBorder="1" applyAlignment="1">
      <alignment horizontal="right" vertical="center" wrapText="1" shrinkToFit="1"/>
    </xf>
    <xf numFmtId="0" fontId="7" fillId="0" borderId="70" xfId="0" applyFont="1" applyFill="1" applyBorder="1" applyAlignment="1">
      <alignment horizontal="right" vertical="center" wrapText="1" shrinkToFit="1"/>
    </xf>
    <xf numFmtId="49" fontId="7" fillId="0" borderId="0" xfId="0" applyNumberFormat="1" applyFont="1" applyBorder="1" applyAlignment="1" applyProtection="1">
      <alignment horizontal="left" vertical="justify"/>
      <protection/>
    </xf>
    <xf numFmtId="0" fontId="13" fillId="0" borderId="0" xfId="0" applyFont="1" applyAlignment="1">
      <alignment/>
    </xf>
    <xf numFmtId="0" fontId="7" fillId="0" borderId="17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7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right" vertical="center" wrapText="1" shrinkToFit="1"/>
    </xf>
    <xf numFmtId="0" fontId="7" fillId="0" borderId="69" xfId="0" applyFont="1" applyBorder="1" applyAlignment="1">
      <alignment horizontal="right" vertical="center" wrapText="1" shrinkToFit="1"/>
    </xf>
    <xf numFmtId="0" fontId="7" fillId="0" borderId="70" xfId="0" applyFont="1" applyBorder="1" applyAlignment="1">
      <alignment horizontal="right" vertical="center" wrapText="1" shrinkToFit="1"/>
    </xf>
    <xf numFmtId="49" fontId="28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justify"/>
    </xf>
    <xf numFmtId="0" fontId="7" fillId="0" borderId="24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0" fillId="0" borderId="72" xfId="0" applyNumberFormat="1" applyFont="1" applyFill="1" applyBorder="1" applyAlignment="1">
      <alignment horizontal="center" vertical="center" textRotation="90" wrapText="1"/>
    </xf>
    <xf numFmtId="0" fontId="7" fillId="0" borderId="71" xfId="0" applyNumberFormat="1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73" xfId="0" applyFont="1" applyFill="1" applyBorder="1" applyAlignment="1">
      <alignment horizontal="left" vertical="center" shrinkToFit="1"/>
    </xf>
    <xf numFmtId="0" fontId="14" fillId="0" borderId="4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 textRotation="90" wrapText="1"/>
    </xf>
    <xf numFmtId="0" fontId="10" fillId="0" borderId="76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 textRotation="90" wrapText="1"/>
    </xf>
    <xf numFmtId="0" fontId="10" fillId="0" borderId="59" xfId="0" applyNumberFormat="1" applyFont="1" applyBorder="1" applyAlignment="1">
      <alignment horizontal="center" vertical="center" textRotation="90" wrapText="1"/>
    </xf>
    <xf numFmtId="0" fontId="10" fillId="0" borderId="78" xfId="0" applyNumberFormat="1" applyFont="1" applyBorder="1" applyAlignment="1">
      <alignment horizontal="center" vertical="center" textRotation="90" wrapText="1"/>
    </xf>
    <xf numFmtId="0" fontId="7" fillId="0" borderId="79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49" fontId="10" fillId="0" borderId="72" xfId="0" applyNumberFormat="1" applyFont="1" applyBorder="1" applyAlignment="1">
      <alignment horizontal="center" vertical="center" textRotation="90"/>
    </xf>
    <xf numFmtId="49" fontId="10" fillId="0" borderId="67" xfId="0" applyNumberFormat="1" applyFont="1" applyBorder="1" applyAlignment="1">
      <alignment horizontal="center" vertical="center" textRotation="90"/>
    </xf>
    <xf numFmtId="49" fontId="10" fillId="0" borderId="68" xfId="0" applyNumberFormat="1" applyFont="1" applyBorder="1" applyAlignment="1">
      <alignment horizontal="center" vertical="center" textRotation="90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22" fillId="0" borderId="82" xfId="0" applyFont="1" applyBorder="1" applyAlignment="1">
      <alignment vertical="center"/>
    </xf>
    <xf numFmtId="0" fontId="11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/>
    </xf>
    <xf numFmtId="0" fontId="22" fillId="0" borderId="81" xfId="0" applyFont="1" applyFill="1" applyBorder="1" applyAlignment="1">
      <alignment/>
    </xf>
    <xf numFmtId="0" fontId="22" fillId="0" borderId="82" xfId="0" applyFont="1" applyFill="1" applyBorder="1" applyAlignment="1">
      <alignment/>
    </xf>
    <xf numFmtId="0" fontId="11" fillId="0" borderId="8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4" xfId="0" applyFont="1" applyBorder="1" applyAlignment="1">
      <alignment horizontal="center" vertical="top" wrapText="1"/>
    </xf>
    <xf numFmtId="0" fontId="11" fillId="0" borderId="74" xfId="0" applyFont="1" applyBorder="1" applyAlignment="1">
      <alignment horizontal="center" vertical="top" wrapText="1"/>
    </xf>
    <xf numFmtId="0" fontId="10" fillId="0" borderId="85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top" wrapText="1"/>
    </xf>
    <xf numFmtId="0" fontId="22" fillId="0" borderId="86" xfId="0" applyFont="1" applyBorder="1" applyAlignment="1">
      <alignment/>
    </xf>
    <xf numFmtId="0" fontId="22" fillId="0" borderId="8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/>
    </xf>
    <xf numFmtId="0" fontId="10" fillId="0" borderId="58" xfId="0" applyFont="1" applyBorder="1" applyAlignment="1">
      <alignment horizontal="center" vertical="center" textRotation="90"/>
    </xf>
    <xf numFmtId="0" fontId="10" fillId="0" borderId="76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88" xfId="0" applyNumberFormat="1" applyFont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10" fillId="0" borderId="75" xfId="0" applyNumberFormat="1" applyFont="1" applyBorder="1" applyAlignment="1">
      <alignment horizontal="center" vertical="center" textRotation="90"/>
    </xf>
    <xf numFmtId="0" fontId="10" fillId="0" borderId="58" xfId="0" applyNumberFormat="1" applyFont="1" applyBorder="1" applyAlignment="1">
      <alignment horizontal="center" vertical="center" textRotation="90"/>
    </xf>
    <xf numFmtId="0" fontId="10" fillId="0" borderId="76" xfId="0" applyNumberFormat="1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52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49" fontId="10" fillId="0" borderId="72" xfId="0" applyNumberFormat="1" applyFont="1" applyBorder="1" applyAlignment="1">
      <alignment horizontal="center" vertical="center" textRotation="90" wrapText="1"/>
    </xf>
    <xf numFmtId="49" fontId="10" fillId="0" borderId="67" xfId="0" applyNumberFormat="1" applyFont="1" applyBorder="1" applyAlignment="1">
      <alignment horizontal="center" vertical="center" textRotation="90" wrapText="1"/>
    </xf>
    <xf numFmtId="49" fontId="10" fillId="0" borderId="68" xfId="0" applyNumberFormat="1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7" fillId="0" borderId="5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7" fillId="0" borderId="91" xfId="0" applyNumberFormat="1" applyFont="1" applyFill="1" applyBorder="1" applyAlignment="1">
      <alignment horizontal="left" vertical="center" wrapText="1" shrinkToFit="1"/>
    </xf>
    <xf numFmtId="0" fontId="13" fillId="0" borderId="57" xfId="0" applyFont="1" applyFill="1" applyBorder="1" applyAlignment="1">
      <alignment horizontal="left" vertical="center" shrinkToFit="1"/>
    </xf>
    <xf numFmtId="0" fontId="13" fillId="0" borderId="92" xfId="0" applyFont="1" applyFill="1" applyBorder="1" applyAlignment="1">
      <alignment horizontal="left" vertical="center" shrinkToFit="1"/>
    </xf>
    <xf numFmtId="0" fontId="23" fillId="0" borderId="0" xfId="0" applyFont="1" applyAlignment="1">
      <alignment horizontal="center" vertical="center"/>
    </xf>
    <xf numFmtId="0" fontId="10" fillId="0" borderId="93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/>
    </xf>
    <xf numFmtId="0" fontId="22" fillId="0" borderId="95" xfId="0" applyFont="1" applyBorder="1" applyAlignment="1">
      <alignment/>
    </xf>
    <xf numFmtId="0" fontId="22" fillId="0" borderId="96" xfId="0" applyFont="1" applyBorder="1" applyAlignment="1">
      <alignment/>
    </xf>
    <xf numFmtId="0" fontId="14" fillId="0" borderId="84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left" wrapText="1"/>
    </xf>
    <xf numFmtId="0" fontId="7" fillId="0" borderId="47" xfId="0" applyNumberFormat="1" applyFont="1" applyFill="1" applyBorder="1" applyAlignment="1">
      <alignment horizontal="left" vertical="center" wrapText="1"/>
    </xf>
    <xf numFmtId="0" fontId="7" fillId="0" borderId="57" xfId="0" applyNumberFormat="1" applyFont="1" applyFill="1" applyBorder="1" applyAlignment="1">
      <alignment horizontal="left" vertical="center" wrapText="1"/>
    </xf>
    <xf numFmtId="0" fontId="7" fillId="0" borderId="66" xfId="0" applyNumberFormat="1" applyFont="1" applyFill="1" applyBorder="1" applyAlignment="1">
      <alignment horizontal="left" vertical="center" wrapText="1"/>
    </xf>
    <xf numFmtId="0" fontId="6" fillId="0" borderId="91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88" xfId="0" applyNumberFormat="1" applyFont="1" applyBorder="1" applyAlignment="1">
      <alignment horizontal="center" vertical="center"/>
    </xf>
    <xf numFmtId="0" fontId="10" fillId="0" borderId="71" xfId="0" applyNumberFormat="1" applyFont="1" applyBorder="1" applyAlignment="1">
      <alignment horizontal="center" vertical="center"/>
    </xf>
    <xf numFmtId="0" fontId="10" fillId="0" borderId="77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 vertical="center"/>
    </xf>
    <xf numFmtId="49" fontId="10" fillId="0" borderId="75" xfId="0" applyNumberFormat="1" applyFont="1" applyBorder="1" applyAlignment="1">
      <alignment horizontal="center" vertical="center" textRotation="90" wrapText="1"/>
    </xf>
    <xf numFmtId="49" fontId="10" fillId="0" borderId="58" xfId="0" applyNumberFormat="1" applyFont="1" applyBorder="1" applyAlignment="1">
      <alignment horizontal="center" vertical="center" textRotation="90" wrapText="1"/>
    </xf>
    <xf numFmtId="49" fontId="10" fillId="0" borderId="76" xfId="0" applyNumberFormat="1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center" wrapText="1"/>
    </xf>
    <xf numFmtId="49" fontId="10" fillId="0" borderId="93" xfId="0" applyNumberFormat="1" applyFont="1" applyBorder="1" applyAlignment="1">
      <alignment horizontal="center" vertical="center" textRotation="90" wrapText="1"/>
    </xf>
    <xf numFmtId="49" fontId="10" fillId="0" borderId="59" xfId="0" applyNumberFormat="1" applyFont="1" applyBorder="1" applyAlignment="1">
      <alignment horizontal="center" vertical="center" textRotation="90" wrapText="1"/>
    </xf>
    <xf numFmtId="49" fontId="10" fillId="0" borderId="78" xfId="0" applyNumberFormat="1" applyFont="1" applyBorder="1" applyAlignment="1">
      <alignment horizontal="center" vertical="center" textRotation="90" wrapText="1"/>
    </xf>
    <xf numFmtId="49" fontId="27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97" xfId="0" applyNumberFormat="1" applyFont="1" applyFill="1" applyBorder="1" applyAlignment="1">
      <alignment horizontal="left" vertical="center" wrapText="1"/>
    </xf>
    <xf numFmtId="0" fontId="7" fillId="0" borderId="98" xfId="0" applyNumberFormat="1" applyFont="1" applyFill="1" applyBorder="1" applyAlignment="1">
      <alignment horizontal="left" vertical="center" wrapText="1"/>
    </xf>
    <xf numFmtId="0" fontId="7" fillId="0" borderId="99" xfId="0" applyNumberFormat="1" applyFont="1" applyFill="1" applyBorder="1" applyAlignment="1">
      <alignment horizontal="left" vertical="center" wrapText="1"/>
    </xf>
    <xf numFmtId="0" fontId="7" fillId="0" borderId="100" xfId="0" applyNumberFormat="1" applyFont="1" applyFill="1" applyBorder="1" applyAlignment="1">
      <alignment horizontal="left" vertical="center" wrapText="1" shrinkToFit="1"/>
    </xf>
    <xf numFmtId="0" fontId="7" fillId="0" borderId="98" xfId="0" applyNumberFormat="1" applyFont="1" applyFill="1" applyBorder="1" applyAlignment="1">
      <alignment horizontal="left" vertical="center" wrapText="1" shrinkToFit="1"/>
    </xf>
    <xf numFmtId="0" fontId="7" fillId="0" borderId="99" xfId="0" applyNumberFormat="1" applyFont="1" applyFill="1" applyBorder="1" applyAlignment="1">
      <alignment horizontal="left" vertical="center" wrapText="1" shrinkToFit="1"/>
    </xf>
    <xf numFmtId="0" fontId="7" fillId="0" borderId="95" xfId="0" applyFont="1" applyFill="1" applyBorder="1" applyAlignment="1">
      <alignment horizontal="left" vertical="center" wrapText="1"/>
    </xf>
    <xf numFmtId="0" fontId="13" fillId="0" borderId="96" xfId="0" applyFont="1" applyFill="1" applyBorder="1" applyAlignment="1">
      <alignment horizontal="left" vertical="center" wrapText="1"/>
    </xf>
    <xf numFmtId="0" fontId="7" fillId="0" borderId="94" xfId="0" applyNumberFormat="1" applyFont="1" applyFill="1" applyBorder="1" applyAlignment="1">
      <alignment horizontal="left" vertical="center" wrapText="1" shrinkToFit="1"/>
    </xf>
    <xf numFmtId="0" fontId="13" fillId="0" borderId="95" xfId="0" applyFont="1" applyFill="1" applyBorder="1" applyAlignment="1">
      <alignment horizontal="left" vertical="center" shrinkToFit="1"/>
    </xf>
    <xf numFmtId="0" fontId="13" fillId="0" borderId="101" xfId="0" applyFont="1" applyFill="1" applyBorder="1" applyAlignment="1">
      <alignment horizontal="left" vertical="center" shrinkToFit="1"/>
    </xf>
    <xf numFmtId="0" fontId="15" fillId="0" borderId="102" xfId="0" applyFont="1" applyFill="1" applyBorder="1" applyAlignment="1">
      <alignment/>
    </xf>
    <xf numFmtId="0" fontId="15" fillId="0" borderId="103" xfId="0" applyFont="1" applyFill="1" applyBorder="1" applyAlignment="1">
      <alignment/>
    </xf>
    <xf numFmtId="0" fontId="15" fillId="0" borderId="104" xfId="0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right" vertical="center" shrinkToFit="1"/>
    </xf>
    <xf numFmtId="0" fontId="7" fillId="0" borderId="105" xfId="0" applyFont="1" applyFill="1" applyBorder="1" applyAlignment="1">
      <alignment horizontal="right" vertical="center" shrinkToFit="1"/>
    </xf>
    <xf numFmtId="0" fontId="7" fillId="0" borderId="106" xfId="0" applyFont="1" applyFill="1" applyBorder="1" applyAlignment="1">
      <alignment horizontal="right" vertical="center" shrinkToFit="1"/>
    </xf>
    <xf numFmtId="0" fontId="15" fillId="0" borderId="33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left" vertical="top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7" fillId="0" borderId="85" xfId="0" applyNumberFormat="1" applyFont="1" applyFill="1" applyBorder="1" applyAlignment="1">
      <alignment horizontal="center" vertical="center"/>
    </xf>
    <xf numFmtId="0" fontId="7" fillId="0" borderId="86" xfId="0" applyNumberFormat="1" applyFont="1" applyFill="1" applyBorder="1" applyAlignment="1">
      <alignment horizontal="center" vertical="center"/>
    </xf>
    <xf numFmtId="0" fontId="7" fillId="0" borderId="8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7" fillId="0" borderId="7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7" fillId="0" borderId="8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9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0" fontId="7" fillId="0" borderId="112" xfId="0" applyNumberFormat="1" applyFont="1" applyFill="1" applyBorder="1" applyAlignment="1">
      <alignment horizontal="center" vertical="center"/>
    </xf>
    <xf numFmtId="0" fontId="7" fillId="0" borderId="110" xfId="0" applyNumberFormat="1" applyFont="1" applyFill="1" applyBorder="1" applyAlignment="1">
      <alignment horizontal="center" vertical="center"/>
    </xf>
    <xf numFmtId="0" fontId="7" fillId="0" borderId="1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9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wrapText="1"/>
    </xf>
    <xf numFmtId="0" fontId="25" fillId="0" borderId="8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88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textRotation="90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88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0" fillId="0" borderId="58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77" xfId="0" applyFont="1" applyFill="1" applyBorder="1" applyAlignment="1">
      <alignment horizontal="center" vertical="center"/>
    </xf>
    <xf numFmtId="0" fontId="10" fillId="0" borderId="71" xfId="0" applyNumberFormat="1" applyFont="1" applyFill="1" applyBorder="1" applyAlignment="1">
      <alignment horizontal="center" vertical="center"/>
    </xf>
    <xf numFmtId="0" fontId="10" fillId="0" borderId="7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10" fillId="0" borderId="59" xfId="0" applyNumberFormat="1" applyFont="1" applyFill="1" applyBorder="1" applyAlignment="1">
      <alignment horizontal="center" vertical="center" textRotation="90" wrapText="1"/>
    </xf>
    <xf numFmtId="49" fontId="7" fillId="0" borderId="7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77" xfId="0" applyNumberFormat="1" applyFont="1" applyFill="1" applyBorder="1" applyAlignment="1">
      <alignment horizontal="center" vertical="center"/>
    </xf>
    <xf numFmtId="0" fontId="13" fillId="0" borderId="80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vertical="center"/>
    </xf>
    <xf numFmtId="0" fontId="10" fillId="0" borderId="64" xfId="0" applyNumberFormat="1" applyFont="1" applyFill="1" applyBorder="1" applyAlignment="1">
      <alignment horizontal="center" vertical="center"/>
    </xf>
    <xf numFmtId="0" fontId="10" fillId="0" borderId="61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0" fontId="10" fillId="0" borderId="75" xfId="0" applyNumberFormat="1" applyFont="1" applyFill="1" applyBorder="1" applyAlignment="1">
      <alignment horizontal="center" vertical="center" textRotation="90"/>
    </xf>
    <xf numFmtId="0" fontId="10" fillId="0" borderId="93" xfId="0" applyNumberFormat="1" applyFont="1" applyFill="1" applyBorder="1" applyAlignment="1">
      <alignment horizontal="center" vertical="center" textRotation="90" wrapText="1"/>
    </xf>
    <xf numFmtId="0" fontId="14" fillId="0" borderId="45" xfId="0" applyNumberFormat="1" applyFont="1" applyFill="1" applyBorder="1" applyAlignment="1">
      <alignment horizontal="center" vertical="top"/>
    </xf>
    <xf numFmtId="0" fontId="14" fillId="0" borderId="10" xfId="0" applyNumberFormat="1" applyFont="1" applyFill="1" applyBorder="1" applyAlignment="1">
      <alignment horizontal="center" vertical="top"/>
    </xf>
    <xf numFmtId="0" fontId="14" fillId="0" borderId="27" xfId="0" applyNumberFormat="1" applyFont="1" applyFill="1" applyBorder="1" applyAlignment="1">
      <alignment horizontal="center" vertical="top"/>
    </xf>
    <xf numFmtId="49" fontId="10" fillId="0" borderId="75" xfId="0" applyNumberFormat="1" applyFont="1" applyFill="1" applyBorder="1" applyAlignment="1">
      <alignment horizontal="center" vertical="center" textRotation="90" wrapText="1"/>
    </xf>
    <xf numFmtId="49" fontId="10" fillId="0" borderId="72" xfId="0" applyNumberFormat="1" applyFont="1" applyFill="1" applyBorder="1" applyAlignment="1">
      <alignment horizontal="center" vertical="center" textRotation="90" wrapText="1"/>
    </xf>
    <xf numFmtId="49" fontId="10" fillId="0" borderId="72" xfId="0" applyNumberFormat="1" applyFont="1" applyFill="1" applyBorder="1" applyAlignment="1">
      <alignment horizontal="center" vertical="center" textRotation="90"/>
    </xf>
    <xf numFmtId="49" fontId="10" fillId="0" borderId="93" xfId="0" applyNumberFormat="1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center" vertical="center" wrapText="1"/>
    </xf>
    <xf numFmtId="0" fontId="10" fillId="0" borderId="58" xfId="0" applyNumberFormat="1" applyFont="1" applyFill="1" applyBorder="1" applyAlignment="1">
      <alignment horizontal="center" vertical="center" textRotation="90"/>
    </xf>
    <xf numFmtId="49" fontId="10" fillId="0" borderId="58" xfId="0" applyNumberFormat="1" applyFont="1" applyFill="1" applyBorder="1" applyAlignment="1">
      <alignment horizontal="center" vertical="center" textRotation="90" wrapText="1"/>
    </xf>
    <xf numFmtId="49" fontId="10" fillId="0" borderId="67" xfId="0" applyNumberFormat="1" applyFont="1" applyFill="1" applyBorder="1" applyAlignment="1">
      <alignment horizontal="center" vertical="center" textRotation="90" wrapText="1"/>
    </xf>
    <xf numFmtId="49" fontId="10" fillId="0" borderId="67" xfId="0" applyNumberFormat="1" applyFont="1" applyFill="1" applyBorder="1" applyAlignment="1">
      <alignment horizontal="center" vertical="center" textRotation="90"/>
    </xf>
    <xf numFmtId="49" fontId="10" fillId="0" borderId="59" xfId="0" applyNumberFormat="1" applyFont="1" applyFill="1" applyBorder="1" applyAlignment="1">
      <alignment horizontal="center" vertical="center" textRotation="90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/>
    </xf>
    <xf numFmtId="0" fontId="10" fillId="0" borderId="75" xfId="0" applyFont="1" applyFill="1" applyBorder="1" applyAlignment="1">
      <alignment horizontal="center" vertical="center" textRotation="90" wrapText="1"/>
    </xf>
    <xf numFmtId="0" fontId="14" fillId="0" borderId="4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wrapText="1"/>
    </xf>
    <xf numFmtId="0" fontId="25" fillId="0" borderId="89" xfId="0" applyFont="1" applyFill="1" applyBorder="1" applyAlignment="1">
      <alignment horizontal="center" vertical="center" wrapText="1"/>
    </xf>
    <xf numFmtId="0" fontId="25" fillId="0" borderId="9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89" xfId="0" applyFont="1" applyFill="1" applyBorder="1" applyAlignment="1">
      <alignment horizontal="center" vertical="center"/>
    </xf>
    <xf numFmtId="0" fontId="10" fillId="0" borderId="76" xfId="0" applyNumberFormat="1" applyFont="1" applyFill="1" applyBorder="1" applyAlignment="1">
      <alignment horizontal="center" vertical="center" textRotation="90"/>
    </xf>
    <xf numFmtId="0" fontId="10" fillId="0" borderId="78" xfId="0" applyNumberFormat="1" applyFont="1" applyFill="1" applyBorder="1" applyAlignment="1">
      <alignment horizontal="center" vertical="center" textRotation="90" wrapText="1"/>
    </xf>
    <xf numFmtId="49" fontId="10" fillId="0" borderId="76" xfId="0" applyNumberFormat="1" applyFont="1" applyFill="1" applyBorder="1" applyAlignment="1">
      <alignment horizontal="center" vertical="center" textRotation="90" wrapText="1"/>
    </xf>
    <xf numFmtId="49" fontId="10" fillId="0" borderId="68" xfId="0" applyNumberFormat="1" applyFont="1" applyFill="1" applyBorder="1" applyAlignment="1">
      <alignment horizontal="center" vertical="center" textRotation="90" wrapText="1"/>
    </xf>
    <xf numFmtId="49" fontId="10" fillId="0" borderId="68" xfId="0" applyNumberFormat="1" applyFont="1" applyFill="1" applyBorder="1" applyAlignment="1">
      <alignment horizontal="center" vertical="center" textRotation="90"/>
    </xf>
    <xf numFmtId="49" fontId="10" fillId="0" borderId="78" xfId="0" applyNumberFormat="1" applyFont="1" applyFill="1" applyBorder="1" applyAlignment="1">
      <alignment horizontal="center" vertical="center" textRotation="90" wrapText="1"/>
    </xf>
    <xf numFmtId="0" fontId="10" fillId="0" borderId="76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26" fillId="0" borderId="88" xfId="0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/>
    </xf>
    <xf numFmtId="0" fontId="7" fillId="0" borderId="94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/>
    </xf>
    <xf numFmtId="0" fontId="22" fillId="0" borderId="95" xfId="0" applyFont="1" applyFill="1" applyBorder="1" applyAlignment="1">
      <alignment/>
    </xf>
    <xf numFmtId="0" fontId="22" fillId="0" borderId="96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22" fillId="0" borderId="69" xfId="0" applyFont="1" applyFill="1" applyBorder="1" applyAlignment="1">
      <alignment/>
    </xf>
    <xf numFmtId="0" fontId="22" fillId="0" borderId="7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113" xfId="0" applyNumberFormat="1" applyFont="1" applyFill="1" applyBorder="1" applyAlignment="1">
      <alignment horizontal="center" vertical="center" shrinkToFit="1"/>
    </xf>
    <xf numFmtId="0" fontId="22" fillId="0" borderId="105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114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1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justify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justify"/>
    </xf>
    <xf numFmtId="49" fontId="17" fillId="0" borderId="0" xfId="0" applyNumberFormat="1" applyFont="1" applyFill="1" applyBorder="1" applyAlignment="1">
      <alignment horizontal="left" vertical="justify"/>
    </xf>
    <xf numFmtId="49" fontId="17" fillId="0" borderId="0" xfId="0" applyNumberFormat="1" applyFont="1" applyFill="1" applyBorder="1" applyAlignment="1">
      <alignment horizontal="center" vertical="justify" wrapText="1"/>
    </xf>
    <xf numFmtId="0" fontId="2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7" fillId="0" borderId="24" xfId="0" applyNumberFormat="1" applyFont="1" applyFill="1" applyBorder="1" applyAlignment="1" applyProtection="1">
      <alignment horizontal="left" vertical="justify"/>
      <protection/>
    </xf>
    <xf numFmtId="49" fontId="7" fillId="0" borderId="24" xfId="0" applyNumberFormat="1" applyFont="1" applyFill="1" applyBorder="1" applyAlignment="1" applyProtection="1">
      <alignment horizontal="center" vertical="justify"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4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left" vertical="justify"/>
      <protection/>
    </xf>
    <xf numFmtId="0" fontId="8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vertical="justify" wrapText="1"/>
    </xf>
    <xf numFmtId="0" fontId="15" fillId="0" borderId="0" xfId="0" applyNumberFormat="1" applyFont="1" applyFill="1" applyBorder="1" applyAlignment="1">
      <alignment horizontal="center" vertical="justify" wrapText="1"/>
    </xf>
    <xf numFmtId="0" fontId="9" fillId="0" borderId="0" xfId="0" applyNumberFormat="1" applyFont="1" applyFill="1" applyBorder="1" applyAlignment="1">
      <alignment horizontal="center" vertical="justify" wrapText="1"/>
    </xf>
    <xf numFmtId="49" fontId="9" fillId="0" borderId="0" xfId="0" applyNumberFormat="1" applyFont="1" applyFill="1" applyBorder="1" applyAlignment="1">
      <alignment horizontal="left" vertical="justify"/>
    </xf>
    <xf numFmtId="49" fontId="9" fillId="0" borderId="0" xfId="0" applyNumberFormat="1" applyFont="1" applyFill="1" applyBorder="1" applyAlignment="1">
      <alignment horizontal="center" vertical="justify" wrapText="1"/>
    </xf>
    <xf numFmtId="0" fontId="7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left" vertical="justify"/>
      <protection/>
    </xf>
    <xf numFmtId="0" fontId="13" fillId="0" borderId="0" xfId="0" applyFont="1" applyFill="1" applyAlignment="1">
      <alignment/>
    </xf>
    <xf numFmtId="49" fontId="15" fillId="0" borderId="24" xfId="0" applyNumberFormat="1" applyFont="1" applyFill="1" applyBorder="1" applyAlignment="1" applyProtection="1">
      <alignment horizontal="left" vertical="justify"/>
      <protection/>
    </xf>
    <xf numFmtId="49" fontId="15" fillId="0" borderId="24" xfId="0" applyNumberFormat="1" applyFont="1" applyFill="1" applyBorder="1" applyAlignment="1" applyProtection="1">
      <alignment horizontal="center" vertical="justify"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right"/>
      <protection/>
    </xf>
    <xf numFmtId="49" fontId="15" fillId="0" borderId="0" xfId="0" applyNumberFormat="1" applyFont="1" applyFill="1" applyBorder="1" applyAlignment="1">
      <alignment horizontal="left" vertical="justify" wrapText="1"/>
    </xf>
    <xf numFmtId="0" fontId="14" fillId="0" borderId="0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>
      <alignment vertical="justify"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/>
    </xf>
    <xf numFmtId="49" fontId="15" fillId="0" borderId="0" xfId="0" applyNumberFormat="1" applyFont="1" applyFill="1" applyBorder="1" applyAlignment="1" applyProtection="1">
      <alignment horizontal="left" vertical="justify"/>
      <protection/>
    </xf>
    <xf numFmtId="0" fontId="15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justify" wrapText="1"/>
      <protection/>
    </xf>
    <xf numFmtId="0" fontId="17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justify"/>
      <protection/>
    </xf>
    <xf numFmtId="0" fontId="15" fillId="0" borderId="0" xfId="0" applyFont="1" applyFill="1" applyBorder="1" applyAlignment="1" applyProtection="1">
      <alignment horizontal="right" vertical="justify"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15" fillId="0" borderId="0" xfId="0" applyNumberFormat="1" applyFont="1" applyFill="1" applyBorder="1" applyAlignment="1" applyProtection="1">
      <alignment horizontal="center" vertical="justify"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 vertical="justify" wrapText="1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1828800</xdr:colOff>
      <xdr:row>2</xdr:row>
      <xdr:rowOff>142875</xdr:rowOff>
    </xdr:from>
    <xdr:to>
      <xdr:col>19</xdr:col>
      <xdr:colOff>2990850</xdr:colOff>
      <xdr:row>3</xdr:row>
      <xdr:rowOff>552450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23900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2562225</xdr:colOff>
      <xdr:row>2</xdr:row>
      <xdr:rowOff>47625</xdr:rowOff>
    </xdr:from>
    <xdr:to>
      <xdr:col>20</xdr:col>
      <xdr:colOff>514350</xdr:colOff>
      <xdr:row>3</xdr:row>
      <xdr:rowOff>476250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6286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J57"/>
  <sheetViews>
    <sheetView zoomScale="30" zoomScaleNormal="30" zoomScaleSheetLayoutView="25" zoomScalePageLayoutView="0" workbookViewId="0" topLeftCell="A14">
      <selection activeCell="T24" sqref="B22:BE42"/>
    </sheetView>
  </sheetViews>
  <sheetFormatPr defaultColWidth="10.125" defaultRowHeight="12.75"/>
  <cols>
    <col min="1" max="1" width="27.125" style="95" customWidth="1"/>
    <col min="2" max="2" width="6.25390625" style="95" customWidth="1"/>
    <col min="3" max="19" width="6.25390625" style="95" hidden="1" customWidth="1"/>
    <col min="20" max="20" width="42.125" style="95" customWidth="1"/>
    <col min="21" max="21" width="42.125" style="96" customWidth="1"/>
    <col min="22" max="22" width="50.625" style="97" customWidth="1"/>
    <col min="23" max="23" width="11.00390625" style="98" customWidth="1"/>
    <col min="24" max="24" width="12.875" style="99" customWidth="1"/>
    <col min="25" max="25" width="12.75390625" style="99" customWidth="1"/>
    <col min="26" max="26" width="13.375" style="99" customWidth="1"/>
    <col min="27" max="27" width="15.875" style="99" customWidth="1"/>
    <col min="28" max="28" width="24.00390625" style="99" customWidth="1"/>
    <col min="29" max="29" width="7.875" style="99" customWidth="1"/>
    <col min="30" max="30" width="2.75390625" style="100" customWidth="1"/>
    <col min="31" max="31" width="17.00390625" style="100" customWidth="1"/>
    <col min="32" max="32" width="16.00390625" style="100" customWidth="1"/>
    <col min="33" max="33" width="12.875" style="100" customWidth="1"/>
    <col min="34" max="37" width="10.75390625" style="100" customWidth="1"/>
    <col min="38" max="40" width="15.75390625" style="100" customWidth="1"/>
    <col min="41" max="41" width="12.75390625" style="100" customWidth="1"/>
    <col min="42" max="49" width="10.75390625" style="95" customWidth="1"/>
    <col min="50" max="50" width="13.625" style="95" customWidth="1"/>
    <col min="51" max="53" width="10.75390625" style="95" customWidth="1"/>
    <col min="54" max="54" width="13.625" style="95" customWidth="1"/>
    <col min="55" max="57" width="10.75390625" style="95" customWidth="1"/>
    <col min="58" max="16384" width="10.125" style="95" customWidth="1"/>
  </cols>
  <sheetData>
    <row r="1" spans="2:53" ht="30">
      <c r="B1" s="268" t="s">
        <v>65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</row>
    <row r="2" ht="15.75" customHeight="1"/>
    <row r="3" spans="2:53" ht="56.25" customHeight="1">
      <c r="B3" s="269" t="s">
        <v>0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</row>
    <row r="4" spans="2:53" ht="56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273" t="s">
        <v>56</v>
      </c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91"/>
      <c r="AN4" s="91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2:53" ht="42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74" t="s">
        <v>84</v>
      </c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92"/>
      <c r="AN5" s="9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20:47" ht="35.25" customHeight="1">
      <c r="T6" s="271" t="s">
        <v>1</v>
      </c>
      <c r="U6" s="272"/>
      <c r="V6" s="3"/>
      <c r="W6" s="4"/>
      <c r="X6" s="321" t="s">
        <v>88</v>
      </c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101"/>
      <c r="AN6" s="101"/>
      <c r="AO6" s="102"/>
      <c r="AP6" s="102"/>
      <c r="AQ6" s="103"/>
      <c r="AR6" s="5"/>
      <c r="AS6" s="102"/>
      <c r="AT6" s="102"/>
      <c r="AU6" s="102"/>
    </row>
    <row r="7" spans="2:57" ht="43.5" customHeight="1">
      <c r="B7" s="94" t="s">
        <v>99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7"/>
      <c r="V7" s="8"/>
      <c r="W7" s="71" t="s">
        <v>45</v>
      </c>
      <c r="X7" s="104"/>
      <c r="Y7" s="104"/>
      <c r="Z7" s="104"/>
      <c r="AA7" s="104"/>
      <c r="AB7" s="105"/>
      <c r="AC7" s="106" t="s">
        <v>3</v>
      </c>
      <c r="AD7" s="333" t="s">
        <v>91</v>
      </c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14"/>
      <c r="AV7" s="6" t="s">
        <v>2</v>
      </c>
      <c r="AW7" s="10"/>
      <c r="AX7" s="10"/>
      <c r="AY7" s="10"/>
      <c r="AZ7" s="10"/>
      <c r="BA7" s="306" t="s">
        <v>78</v>
      </c>
      <c r="BB7" s="306"/>
      <c r="BC7" s="306"/>
      <c r="BD7" s="306"/>
      <c r="BE7" s="306"/>
    </row>
    <row r="8" spans="20:57" ht="42" customHeight="1">
      <c r="T8" s="11"/>
      <c r="U8" s="11"/>
      <c r="V8" s="12"/>
      <c r="W8" s="9" t="s">
        <v>51</v>
      </c>
      <c r="X8" s="107"/>
      <c r="Y8" s="107"/>
      <c r="Z8" s="107"/>
      <c r="AA8" s="107"/>
      <c r="AB8" s="105"/>
      <c r="AC8" s="106" t="s">
        <v>3</v>
      </c>
      <c r="AD8" s="82" t="s">
        <v>81</v>
      </c>
      <c r="AE8" s="82"/>
      <c r="AF8" s="82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9"/>
      <c r="AR8" s="13"/>
      <c r="AS8" s="110"/>
      <c r="AT8" s="13"/>
      <c r="AU8" s="14"/>
      <c r="AV8" s="6" t="s">
        <v>4</v>
      </c>
      <c r="BA8" s="305" t="s">
        <v>57</v>
      </c>
      <c r="BB8" s="305"/>
      <c r="BC8" s="305"/>
      <c r="BD8" s="305"/>
      <c r="BE8" s="305"/>
    </row>
    <row r="9" spans="20:60" ht="81.75" customHeight="1">
      <c r="T9" s="187" t="s">
        <v>5</v>
      </c>
      <c r="U9" s="187"/>
      <c r="V9" s="12"/>
      <c r="W9" s="338" t="s">
        <v>92</v>
      </c>
      <c r="X9" s="338"/>
      <c r="Y9" s="338"/>
      <c r="Z9" s="338"/>
      <c r="AA9" s="338"/>
      <c r="AB9" s="338"/>
      <c r="AC9" s="106" t="s">
        <v>3</v>
      </c>
      <c r="AD9" s="339" t="s">
        <v>93</v>
      </c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14"/>
      <c r="AV9" s="350" t="s">
        <v>58</v>
      </c>
      <c r="AW9" s="350"/>
      <c r="AX9" s="350"/>
      <c r="AY9" s="350"/>
      <c r="AZ9" s="350"/>
      <c r="BA9" s="307" t="s">
        <v>80</v>
      </c>
      <c r="BB9" s="307"/>
      <c r="BC9" s="307"/>
      <c r="BD9" s="307"/>
      <c r="BE9" s="307"/>
      <c r="BF9" s="59"/>
      <c r="BG9" s="59"/>
      <c r="BH9" s="59"/>
    </row>
    <row r="10" spans="20:57" ht="42" customHeight="1">
      <c r="T10" s="351" t="s">
        <v>87</v>
      </c>
      <c r="U10" s="351"/>
      <c r="V10" s="111"/>
      <c r="W10" s="352" t="s">
        <v>6</v>
      </c>
      <c r="X10" s="272"/>
      <c r="Y10" s="272"/>
      <c r="Z10" s="272"/>
      <c r="AA10" s="272"/>
      <c r="AB10" s="272"/>
      <c r="AC10" s="106" t="s">
        <v>3</v>
      </c>
      <c r="AD10" s="340" t="s">
        <v>90</v>
      </c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57"/>
      <c r="AR10" s="14"/>
      <c r="AS10" s="58"/>
      <c r="AT10" s="14"/>
      <c r="AU10" s="14"/>
      <c r="AV10" s="10" t="s">
        <v>46</v>
      </c>
      <c r="AW10" s="10"/>
      <c r="AX10" s="10"/>
      <c r="AY10" s="10"/>
      <c r="AZ10" s="10"/>
      <c r="BA10" s="305" t="s">
        <v>66</v>
      </c>
      <c r="BB10" s="305"/>
      <c r="BC10" s="305"/>
      <c r="BD10" s="305"/>
      <c r="BE10" s="305"/>
    </row>
    <row r="11" spans="21:41" ht="30" customHeight="1" thickBot="1">
      <c r="U11" s="112"/>
      <c r="V11" s="112"/>
      <c r="W11" s="113"/>
      <c r="AA11" s="15"/>
      <c r="AB11" s="100"/>
      <c r="AC11" s="100"/>
      <c r="AJ11" s="95"/>
      <c r="AK11" s="95"/>
      <c r="AL11" s="95"/>
      <c r="AM11" s="95"/>
      <c r="AN11" s="95"/>
      <c r="AO11" s="95"/>
    </row>
    <row r="12" spans="2:57" s="114" customFormat="1" ht="57" customHeight="1" thickBot="1" thickTop="1">
      <c r="B12" s="275" t="s">
        <v>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78" t="s">
        <v>8</v>
      </c>
      <c r="U12" s="278"/>
      <c r="V12" s="279"/>
      <c r="W12" s="284" t="s">
        <v>9</v>
      </c>
      <c r="X12" s="285"/>
      <c r="Y12" s="285"/>
      <c r="Z12" s="285"/>
      <c r="AA12" s="285"/>
      <c r="AB12" s="285"/>
      <c r="AC12" s="285"/>
      <c r="AD12" s="286"/>
      <c r="AE12" s="341" t="s">
        <v>10</v>
      </c>
      <c r="AF12" s="342"/>
      <c r="AG12" s="217" t="s">
        <v>11</v>
      </c>
      <c r="AH12" s="218"/>
      <c r="AI12" s="218"/>
      <c r="AJ12" s="218"/>
      <c r="AK12" s="218"/>
      <c r="AL12" s="218"/>
      <c r="AM12" s="218"/>
      <c r="AN12" s="246"/>
      <c r="AO12" s="243" t="s">
        <v>12</v>
      </c>
      <c r="AP12" s="293" t="s">
        <v>13</v>
      </c>
      <c r="AQ12" s="294"/>
      <c r="AR12" s="294"/>
      <c r="AS12" s="294"/>
      <c r="AT12" s="294"/>
      <c r="AU12" s="294"/>
      <c r="AV12" s="294"/>
      <c r="AW12" s="295"/>
      <c r="AX12" s="313" t="s">
        <v>14</v>
      </c>
      <c r="AY12" s="314"/>
      <c r="AZ12" s="314"/>
      <c r="BA12" s="314"/>
      <c r="BB12" s="314"/>
      <c r="BC12" s="314"/>
      <c r="BD12" s="314"/>
      <c r="BE12" s="315"/>
    </row>
    <row r="13" spans="2:57" s="114" customFormat="1" ht="48" customHeight="1" thickBot="1" thickTop="1">
      <c r="B13" s="27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280"/>
      <c r="U13" s="280"/>
      <c r="V13" s="281"/>
      <c r="W13" s="287"/>
      <c r="X13" s="288"/>
      <c r="Y13" s="288"/>
      <c r="Z13" s="288"/>
      <c r="AA13" s="288"/>
      <c r="AB13" s="288"/>
      <c r="AC13" s="288"/>
      <c r="AD13" s="289"/>
      <c r="AE13" s="343"/>
      <c r="AF13" s="344"/>
      <c r="AG13" s="219"/>
      <c r="AH13" s="220"/>
      <c r="AI13" s="220"/>
      <c r="AJ13" s="220"/>
      <c r="AK13" s="220"/>
      <c r="AL13" s="220"/>
      <c r="AM13" s="220"/>
      <c r="AN13" s="247"/>
      <c r="AO13" s="244"/>
      <c r="AP13" s="296"/>
      <c r="AQ13" s="297"/>
      <c r="AR13" s="297"/>
      <c r="AS13" s="297"/>
      <c r="AT13" s="297"/>
      <c r="AU13" s="297"/>
      <c r="AV13" s="297"/>
      <c r="AW13" s="298"/>
      <c r="AX13" s="251" t="s">
        <v>47</v>
      </c>
      <c r="AY13" s="252"/>
      <c r="AZ13" s="252"/>
      <c r="BA13" s="252"/>
      <c r="BB13" s="252"/>
      <c r="BC13" s="252"/>
      <c r="BD13" s="252"/>
      <c r="BE13" s="253"/>
    </row>
    <row r="14" spans="2:57" s="114" customFormat="1" ht="45" customHeight="1" thickBot="1" thickTop="1">
      <c r="B14" s="27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280"/>
      <c r="U14" s="280"/>
      <c r="V14" s="281"/>
      <c r="W14" s="287"/>
      <c r="X14" s="288"/>
      <c r="Y14" s="288"/>
      <c r="Z14" s="288"/>
      <c r="AA14" s="288"/>
      <c r="AB14" s="288"/>
      <c r="AC14" s="288"/>
      <c r="AD14" s="289"/>
      <c r="AE14" s="345"/>
      <c r="AF14" s="346"/>
      <c r="AG14" s="219"/>
      <c r="AH14" s="220"/>
      <c r="AI14" s="220"/>
      <c r="AJ14" s="220"/>
      <c r="AK14" s="220"/>
      <c r="AL14" s="220"/>
      <c r="AM14" s="220"/>
      <c r="AN14" s="247"/>
      <c r="AO14" s="244"/>
      <c r="AP14" s="299"/>
      <c r="AQ14" s="300"/>
      <c r="AR14" s="300"/>
      <c r="AS14" s="300"/>
      <c r="AT14" s="300"/>
      <c r="AU14" s="300"/>
      <c r="AV14" s="300"/>
      <c r="AW14" s="301"/>
      <c r="AX14" s="254" t="s">
        <v>94</v>
      </c>
      <c r="AY14" s="255"/>
      <c r="AZ14" s="255"/>
      <c r="BA14" s="255"/>
      <c r="BB14" s="256"/>
      <c r="BC14" s="256"/>
      <c r="BD14" s="256"/>
      <c r="BE14" s="257"/>
    </row>
    <row r="15" spans="2:57" s="114" customFormat="1" ht="30" customHeight="1" thickTop="1">
      <c r="B15" s="27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280"/>
      <c r="U15" s="280"/>
      <c r="V15" s="281"/>
      <c r="W15" s="287"/>
      <c r="X15" s="288"/>
      <c r="Y15" s="288"/>
      <c r="Z15" s="288"/>
      <c r="AA15" s="288"/>
      <c r="AB15" s="288"/>
      <c r="AC15" s="288"/>
      <c r="AD15" s="289"/>
      <c r="AE15" s="302" t="s">
        <v>15</v>
      </c>
      <c r="AF15" s="322" t="s">
        <v>16</v>
      </c>
      <c r="AG15" s="302" t="s">
        <v>17</v>
      </c>
      <c r="AH15" s="205" t="s">
        <v>18</v>
      </c>
      <c r="AI15" s="206"/>
      <c r="AJ15" s="206"/>
      <c r="AK15" s="206"/>
      <c r="AL15" s="206"/>
      <c r="AM15" s="206"/>
      <c r="AN15" s="207"/>
      <c r="AO15" s="244"/>
      <c r="AP15" s="347" t="s">
        <v>19</v>
      </c>
      <c r="AQ15" s="310" t="s">
        <v>20</v>
      </c>
      <c r="AR15" s="310" t="s">
        <v>21</v>
      </c>
      <c r="AS15" s="248" t="s">
        <v>22</v>
      </c>
      <c r="AT15" s="248" t="s">
        <v>23</v>
      </c>
      <c r="AU15" s="310" t="s">
        <v>24</v>
      </c>
      <c r="AV15" s="310" t="s">
        <v>25</v>
      </c>
      <c r="AW15" s="353" t="s">
        <v>26</v>
      </c>
      <c r="AX15" s="262" t="s">
        <v>48</v>
      </c>
      <c r="AY15" s="263"/>
      <c r="AZ15" s="263"/>
      <c r="BA15" s="264"/>
      <c r="BB15" s="265" t="s">
        <v>49</v>
      </c>
      <c r="BC15" s="266"/>
      <c r="BD15" s="266"/>
      <c r="BE15" s="267"/>
    </row>
    <row r="16" spans="2:57" s="115" customFormat="1" ht="45" customHeight="1">
      <c r="B16" s="27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80"/>
      <c r="U16" s="280"/>
      <c r="V16" s="281"/>
      <c r="W16" s="287"/>
      <c r="X16" s="288"/>
      <c r="Y16" s="288"/>
      <c r="Z16" s="288"/>
      <c r="AA16" s="288"/>
      <c r="AB16" s="288"/>
      <c r="AC16" s="288"/>
      <c r="AD16" s="289"/>
      <c r="AE16" s="303"/>
      <c r="AF16" s="244"/>
      <c r="AG16" s="303"/>
      <c r="AH16" s="308" t="s">
        <v>27</v>
      </c>
      <c r="AI16" s="309"/>
      <c r="AJ16" s="208" t="s">
        <v>28</v>
      </c>
      <c r="AK16" s="209"/>
      <c r="AL16" s="208" t="s">
        <v>29</v>
      </c>
      <c r="AM16" s="209"/>
      <c r="AN16" s="229" t="s">
        <v>71</v>
      </c>
      <c r="AO16" s="244"/>
      <c r="AP16" s="348"/>
      <c r="AQ16" s="311"/>
      <c r="AR16" s="311"/>
      <c r="AS16" s="249"/>
      <c r="AT16" s="249"/>
      <c r="AU16" s="311"/>
      <c r="AV16" s="311"/>
      <c r="AW16" s="354"/>
      <c r="AX16" s="258" t="s">
        <v>68</v>
      </c>
      <c r="AY16" s="259"/>
      <c r="AZ16" s="259"/>
      <c r="BA16" s="260"/>
      <c r="BB16" s="258" t="s">
        <v>52</v>
      </c>
      <c r="BC16" s="259"/>
      <c r="BD16" s="259"/>
      <c r="BE16" s="261"/>
    </row>
    <row r="17" spans="2:57" s="115" customFormat="1" ht="30" customHeight="1">
      <c r="B17" s="27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80"/>
      <c r="U17" s="280"/>
      <c r="V17" s="281"/>
      <c r="W17" s="287"/>
      <c r="X17" s="288"/>
      <c r="Y17" s="288"/>
      <c r="Z17" s="288"/>
      <c r="AA17" s="288"/>
      <c r="AB17" s="288"/>
      <c r="AC17" s="288"/>
      <c r="AD17" s="289"/>
      <c r="AE17" s="303"/>
      <c r="AF17" s="244"/>
      <c r="AG17" s="303"/>
      <c r="AH17" s="210" t="s">
        <v>69</v>
      </c>
      <c r="AI17" s="210" t="s">
        <v>70</v>
      </c>
      <c r="AJ17" s="210" t="s">
        <v>69</v>
      </c>
      <c r="AK17" s="210" t="s">
        <v>70</v>
      </c>
      <c r="AL17" s="210" t="s">
        <v>69</v>
      </c>
      <c r="AM17" s="210" t="s">
        <v>70</v>
      </c>
      <c r="AN17" s="210"/>
      <c r="AO17" s="244"/>
      <c r="AP17" s="348"/>
      <c r="AQ17" s="311"/>
      <c r="AR17" s="311"/>
      <c r="AS17" s="249"/>
      <c r="AT17" s="249"/>
      <c r="AU17" s="311"/>
      <c r="AV17" s="311"/>
      <c r="AW17" s="354"/>
      <c r="AX17" s="236" t="s">
        <v>17</v>
      </c>
      <c r="AY17" s="233" t="s">
        <v>30</v>
      </c>
      <c r="AZ17" s="234"/>
      <c r="BA17" s="332"/>
      <c r="BB17" s="236" t="s">
        <v>17</v>
      </c>
      <c r="BC17" s="233" t="s">
        <v>30</v>
      </c>
      <c r="BD17" s="234"/>
      <c r="BE17" s="235"/>
    </row>
    <row r="18" spans="2:57" s="115" customFormat="1" ht="138.75" customHeight="1" thickBot="1">
      <c r="B18" s="27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82"/>
      <c r="U18" s="282"/>
      <c r="V18" s="283"/>
      <c r="W18" s="290"/>
      <c r="X18" s="291"/>
      <c r="Y18" s="291"/>
      <c r="Z18" s="291"/>
      <c r="AA18" s="291"/>
      <c r="AB18" s="291"/>
      <c r="AC18" s="291"/>
      <c r="AD18" s="292"/>
      <c r="AE18" s="304"/>
      <c r="AF18" s="245"/>
      <c r="AG18" s="304"/>
      <c r="AH18" s="211"/>
      <c r="AI18" s="211"/>
      <c r="AJ18" s="211"/>
      <c r="AK18" s="211"/>
      <c r="AL18" s="211"/>
      <c r="AM18" s="211"/>
      <c r="AN18" s="211"/>
      <c r="AO18" s="245"/>
      <c r="AP18" s="349"/>
      <c r="AQ18" s="312"/>
      <c r="AR18" s="312"/>
      <c r="AS18" s="250"/>
      <c r="AT18" s="250"/>
      <c r="AU18" s="312"/>
      <c r="AV18" s="312"/>
      <c r="AW18" s="355"/>
      <c r="AX18" s="237"/>
      <c r="AY18" s="19" t="s">
        <v>27</v>
      </c>
      <c r="AZ18" s="19" t="s">
        <v>31</v>
      </c>
      <c r="BA18" s="20" t="s">
        <v>32</v>
      </c>
      <c r="BB18" s="237"/>
      <c r="BC18" s="19" t="s">
        <v>27</v>
      </c>
      <c r="BD18" s="19" t="s">
        <v>31</v>
      </c>
      <c r="BE18" s="21" t="s">
        <v>32</v>
      </c>
    </row>
    <row r="19" spans="2:57" s="116" customFormat="1" ht="42.75" customHeight="1" thickBot="1" thickTop="1">
      <c r="B19" s="22">
        <v>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323">
        <v>2</v>
      </c>
      <c r="U19" s="323"/>
      <c r="V19" s="324"/>
      <c r="W19" s="325">
        <v>3</v>
      </c>
      <c r="X19" s="326"/>
      <c r="Y19" s="326"/>
      <c r="Z19" s="326"/>
      <c r="AA19" s="326"/>
      <c r="AB19" s="326"/>
      <c r="AC19" s="326"/>
      <c r="AD19" s="327"/>
      <c r="AE19" s="24">
        <v>4</v>
      </c>
      <c r="AF19" s="25">
        <v>5</v>
      </c>
      <c r="AG19" s="26">
        <v>6</v>
      </c>
      <c r="AH19" s="27">
        <v>7</v>
      </c>
      <c r="AI19" s="27">
        <v>8</v>
      </c>
      <c r="AJ19" s="27">
        <f>AI19+1</f>
        <v>9</v>
      </c>
      <c r="AK19" s="27">
        <f aca="true" t="shared" si="0" ref="AK19:BE19">AJ19+1</f>
        <v>10</v>
      </c>
      <c r="AL19" s="27">
        <f t="shared" si="0"/>
        <v>11</v>
      </c>
      <c r="AM19" s="27">
        <f t="shared" si="0"/>
        <v>12</v>
      </c>
      <c r="AN19" s="27">
        <f t="shared" si="0"/>
        <v>13</v>
      </c>
      <c r="AO19" s="27">
        <f t="shared" si="0"/>
        <v>14</v>
      </c>
      <c r="AP19" s="27">
        <f t="shared" si="0"/>
        <v>15</v>
      </c>
      <c r="AQ19" s="27">
        <f t="shared" si="0"/>
        <v>16</v>
      </c>
      <c r="AR19" s="27">
        <f t="shared" si="0"/>
        <v>17</v>
      </c>
      <c r="AS19" s="27">
        <f t="shared" si="0"/>
        <v>18</v>
      </c>
      <c r="AT19" s="27">
        <f t="shared" si="0"/>
        <v>19</v>
      </c>
      <c r="AU19" s="27">
        <f t="shared" si="0"/>
        <v>20</v>
      </c>
      <c r="AV19" s="27">
        <f t="shared" si="0"/>
        <v>21</v>
      </c>
      <c r="AW19" s="27">
        <f t="shared" si="0"/>
        <v>22</v>
      </c>
      <c r="AX19" s="27">
        <f t="shared" si="0"/>
        <v>23</v>
      </c>
      <c r="AY19" s="27">
        <f t="shared" si="0"/>
        <v>24</v>
      </c>
      <c r="AZ19" s="27">
        <f t="shared" si="0"/>
        <v>25</v>
      </c>
      <c r="BA19" s="27">
        <f t="shared" si="0"/>
        <v>26</v>
      </c>
      <c r="BB19" s="27">
        <f t="shared" si="0"/>
        <v>27</v>
      </c>
      <c r="BC19" s="27">
        <f t="shared" si="0"/>
        <v>28</v>
      </c>
      <c r="BD19" s="27">
        <f t="shared" si="0"/>
        <v>29</v>
      </c>
      <c r="BE19" s="27">
        <f t="shared" si="0"/>
        <v>30</v>
      </c>
    </row>
    <row r="20" spans="2:57" s="116" customFormat="1" ht="49.5" customHeight="1" thickBot="1">
      <c r="B20" s="328" t="s">
        <v>53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30"/>
      <c r="BC20" s="330"/>
      <c r="BD20" s="330"/>
      <c r="BE20" s="331"/>
    </row>
    <row r="21" spans="2:57" s="28" customFormat="1" ht="49.5" customHeight="1" thickBot="1"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3"/>
      <c r="AE21" s="63"/>
      <c r="AF21" s="31"/>
      <c r="AG21" s="63"/>
      <c r="AH21" s="29"/>
      <c r="AI21" s="29"/>
      <c r="AJ21" s="29"/>
      <c r="AK21" s="30"/>
      <c r="AL21" s="30"/>
      <c r="AM21" s="30"/>
      <c r="AN21" s="30"/>
      <c r="AO21" s="31"/>
      <c r="AP21" s="32"/>
      <c r="AQ21" s="32"/>
      <c r="AR21" s="83"/>
      <c r="AS21" s="83"/>
      <c r="AT21" s="83"/>
      <c r="AU21" s="83"/>
      <c r="AV21" s="83"/>
      <c r="AW21" s="84"/>
      <c r="AX21" s="89"/>
      <c r="AY21" s="32"/>
      <c r="AZ21" s="32"/>
      <c r="BA21" s="34"/>
      <c r="BB21" s="64"/>
      <c r="BC21" s="33"/>
      <c r="BD21" s="33"/>
      <c r="BE21" s="65"/>
    </row>
    <row r="22" spans="2:57" s="38" customFormat="1" ht="49.5" customHeight="1" thickBot="1">
      <c r="B22" s="240" t="s">
        <v>60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2"/>
    </row>
    <row r="23" spans="2:57" s="38" customFormat="1" ht="63" customHeight="1">
      <c r="B23" s="188">
        <v>1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316" t="s">
        <v>97</v>
      </c>
      <c r="U23" s="316"/>
      <c r="V23" s="317"/>
      <c r="W23" s="318" t="s">
        <v>61</v>
      </c>
      <c r="X23" s="319"/>
      <c r="Y23" s="319"/>
      <c r="Z23" s="319"/>
      <c r="AA23" s="319"/>
      <c r="AB23" s="319"/>
      <c r="AC23" s="319"/>
      <c r="AD23" s="320"/>
      <c r="AE23" s="186">
        <f>AF23/30</f>
        <v>1.5</v>
      </c>
      <c r="AF23" s="66">
        <f>SUM(AG23,AO23)</f>
        <v>45</v>
      </c>
      <c r="AG23" s="123">
        <f>AH23+AJ23+AL23</f>
        <v>39</v>
      </c>
      <c r="AH23" s="119">
        <v>13</v>
      </c>
      <c r="AI23" s="119"/>
      <c r="AJ23" s="119">
        <v>26</v>
      </c>
      <c r="AK23" s="119"/>
      <c r="AL23" s="119"/>
      <c r="AM23" s="120"/>
      <c r="AN23" s="120"/>
      <c r="AO23" s="66">
        <v>6</v>
      </c>
      <c r="AP23" s="119"/>
      <c r="AQ23" s="119">
        <v>1</v>
      </c>
      <c r="AR23" s="119"/>
      <c r="AS23" s="119"/>
      <c r="AT23" s="119"/>
      <c r="AU23" s="119"/>
      <c r="AV23" s="120"/>
      <c r="AW23" s="120"/>
      <c r="AX23" s="121">
        <v>3</v>
      </c>
      <c r="AY23" s="119">
        <v>1</v>
      </c>
      <c r="AZ23" s="120">
        <v>2</v>
      </c>
      <c r="BA23" s="122"/>
      <c r="BB23" s="123"/>
      <c r="BC23" s="119"/>
      <c r="BD23" s="119"/>
      <c r="BE23" s="124"/>
    </row>
    <row r="24" spans="2:57" s="38" customFormat="1" ht="63" customHeight="1" thickBot="1">
      <c r="B24" s="130">
        <v>2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238" t="s">
        <v>98</v>
      </c>
      <c r="U24" s="238"/>
      <c r="V24" s="239"/>
      <c r="W24" s="230" t="s">
        <v>61</v>
      </c>
      <c r="X24" s="231"/>
      <c r="Y24" s="231"/>
      <c r="Z24" s="231"/>
      <c r="AA24" s="231"/>
      <c r="AB24" s="231"/>
      <c r="AC24" s="231"/>
      <c r="AD24" s="232"/>
      <c r="AE24" s="72">
        <f>AF24/30</f>
        <v>2.5</v>
      </c>
      <c r="AF24" s="73">
        <f>SUM(AG24,AO24)</f>
        <v>75</v>
      </c>
      <c r="AG24" s="74">
        <f>AH24+AJ24+AL24</f>
        <v>54</v>
      </c>
      <c r="AH24" s="126">
        <v>18</v>
      </c>
      <c r="AI24" s="126"/>
      <c r="AJ24" s="126">
        <v>36</v>
      </c>
      <c r="AK24" s="126"/>
      <c r="AL24" s="126"/>
      <c r="AM24" s="127"/>
      <c r="AN24" s="127"/>
      <c r="AO24" s="73">
        <v>21</v>
      </c>
      <c r="AP24" s="126">
        <v>2</v>
      </c>
      <c r="AQ24" s="126"/>
      <c r="AR24" s="126"/>
      <c r="AS24" s="126"/>
      <c r="AT24" s="126"/>
      <c r="AU24" s="126"/>
      <c r="AV24" s="127"/>
      <c r="AW24" s="127"/>
      <c r="AX24" s="368"/>
      <c r="AY24" s="369"/>
      <c r="AZ24" s="369"/>
      <c r="BA24" s="370"/>
      <c r="BB24" s="190">
        <v>3</v>
      </c>
      <c r="BC24" s="126">
        <v>1</v>
      </c>
      <c r="BD24" s="127">
        <v>2</v>
      </c>
      <c r="BE24" s="128"/>
    </row>
    <row r="25" spans="2:57" s="28" customFormat="1" ht="49.5" customHeight="1" thickBot="1">
      <c r="B25" s="212" t="s">
        <v>54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4"/>
      <c r="AE25" s="184">
        <f>SUM(AE23:AE24)</f>
        <v>4</v>
      </c>
      <c r="AF25" s="178">
        <f aca="true" t="shared" si="1" ref="AF25:AZ25">SUM(AF23:AF24)</f>
        <v>120</v>
      </c>
      <c r="AG25" s="177">
        <f t="shared" si="1"/>
        <v>93</v>
      </c>
      <c r="AH25" s="173">
        <f t="shared" si="1"/>
        <v>31</v>
      </c>
      <c r="AI25" s="173">
        <f t="shared" si="1"/>
        <v>0</v>
      </c>
      <c r="AJ25" s="173">
        <f t="shared" si="1"/>
        <v>62</v>
      </c>
      <c r="AK25" s="173">
        <f t="shared" si="1"/>
        <v>0</v>
      </c>
      <c r="AL25" s="173">
        <f t="shared" si="1"/>
        <v>0</v>
      </c>
      <c r="AM25" s="173">
        <f t="shared" si="1"/>
        <v>0</v>
      </c>
      <c r="AN25" s="173">
        <f t="shared" si="1"/>
        <v>0</v>
      </c>
      <c r="AO25" s="178">
        <f t="shared" si="1"/>
        <v>27</v>
      </c>
      <c r="AP25" s="177">
        <v>1</v>
      </c>
      <c r="AQ25" s="173">
        <f t="shared" si="1"/>
        <v>1</v>
      </c>
      <c r="AR25" s="173">
        <f t="shared" si="1"/>
        <v>0</v>
      </c>
      <c r="AS25" s="173">
        <f t="shared" si="1"/>
        <v>0</v>
      </c>
      <c r="AT25" s="173">
        <f t="shared" si="1"/>
        <v>0</v>
      </c>
      <c r="AU25" s="173">
        <f t="shared" si="1"/>
        <v>0</v>
      </c>
      <c r="AV25" s="173">
        <f t="shared" si="1"/>
        <v>0</v>
      </c>
      <c r="AW25" s="178">
        <f t="shared" si="1"/>
        <v>0</v>
      </c>
      <c r="AX25" s="177">
        <f t="shared" si="1"/>
        <v>3</v>
      </c>
      <c r="AY25" s="173">
        <f t="shared" si="1"/>
        <v>1</v>
      </c>
      <c r="AZ25" s="173">
        <f t="shared" si="1"/>
        <v>2</v>
      </c>
      <c r="BA25" s="178"/>
      <c r="BB25" s="177">
        <f>SUM(BB23:BB24)</f>
        <v>3</v>
      </c>
      <c r="BC25" s="173">
        <f>SUM(BC23:BC24)</f>
        <v>1</v>
      </c>
      <c r="BD25" s="173">
        <f>SUM(BD23:BD24)</f>
        <v>2</v>
      </c>
      <c r="BE25" s="182"/>
    </row>
    <row r="26" spans="2:57" s="38" customFormat="1" ht="49.5" customHeight="1" thickBot="1">
      <c r="B26" s="240" t="s">
        <v>62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2"/>
    </row>
    <row r="27" spans="2:57" s="38" customFormat="1" ht="70.5" customHeight="1">
      <c r="B27" s="130">
        <v>3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227" t="s">
        <v>83</v>
      </c>
      <c r="U27" s="227"/>
      <c r="V27" s="228"/>
      <c r="W27" s="199" t="s">
        <v>63</v>
      </c>
      <c r="X27" s="200"/>
      <c r="Y27" s="200"/>
      <c r="Z27" s="200"/>
      <c r="AA27" s="200"/>
      <c r="AB27" s="200"/>
      <c r="AC27" s="200"/>
      <c r="AD27" s="201"/>
      <c r="AE27" s="72">
        <v>3</v>
      </c>
      <c r="AF27" s="73">
        <f>AG27+AO27</f>
        <v>90</v>
      </c>
      <c r="AG27" s="74">
        <f>AH27+AJ27+AL27</f>
        <v>39</v>
      </c>
      <c r="AH27" s="126"/>
      <c r="AI27" s="126"/>
      <c r="AJ27" s="126">
        <f>13*3</f>
        <v>39</v>
      </c>
      <c r="AK27" s="126"/>
      <c r="AL27" s="126"/>
      <c r="AM27" s="127"/>
      <c r="AN27" s="119"/>
      <c r="AO27" s="73">
        <v>51</v>
      </c>
      <c r="AP27" s="126"/>
      <c r="AQ27" s="126">
        <v>1</v>
      </c>
      <c r="AR27" s="126"/>
      <c r="AS27" s="126"/>
      <c r="AT27" s="126"/>
      <c r="AU27" s="126"/>
      <c r="AV27" s="127"/>
      <c r="AW27" s="127">
        <v>1</v>
      </c>
      <c r="AX27" s="72">
        <v>3</v>
      </c>
      <c r="AY27" s="126"/>
      <c r="AZ27" s="126">
        <v>3</v>
      </c>
      <c r="BA27" s="128"/>
      <c r="BB27" s="74"/>
      <c r="BC27" s="126"/>
      <c r="BD27" s="126"/>
      <c r="BE27" s="129"/>
    </row>
    <row r="28" spans="2:59" s="38" customFormat="1" ht="49.5" customHeight="1" thickBot="1">
      <c r="B28" s="130">
        <v>4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227" t="s">
        <v>83</v>
      </c>
      <c r="U28" s="227"/>
      <c r="V28" s="228"/>
      <c r="W28" s="199" t="s">
        <v>63</v>
      </c>
      <c r="X28" s="200"/>
      <c r="Y28" s="200"/>
      <c r="Z28" s="200"/>
      <c r="AA28" s="200"/>
      <c r="AB28" s="200"/>
      <c r="AC28" s="200"/>
      <c r="AD28" s="201"/>
      <c r="AE28" s="72">
        <v>3</v>
      </c>
      <c r="AF28" s="73">
        <v>90</v>
      </c>
      <c r="AG28" s="74">
        <v>36</v>
      </c>
      <c r="AH28" s="126"/>
      <c r="AI28" s="126"/>
      <c r="AJ28" s="126">
        <v>36</v>
      </c>
      <c r="AK28" s="126"/>
      <c r="AL28" s="126"/>
      <c r="AM28" s="127"/>
      <c r="AN28" s="127"/>
      <c r="AO28" s="73">
        <v>54</v>
      </c>
      <c r="AP28" s="126">
        <v>2</v>
      </c>
      <c r="AQ28" s="126"/>
      <c r="AR28" s="126">
        <v>2</v>
      </c>
      <c r="AS28" s="126"/>
      <c r="AT28" s="126"/>
      <c r="AU28" s="126"/>
      <c r="AV28" s="127"/>
      <c r="AW28" s="127"/>
      <c r="AX28" s="72"/>
      <c r="AY28" s="126"/>
      <c r="AZ28" s="126"/>
      <c r="BA28" s="128"/>
      <c r="BB28" s="74">
        <v>2</v>
      </c>
      <c r="BC28" s="126"/>
      <c r="BD28" s="126">
        <v>2</v>
      </c>
      <c r="BE28" s="129"/>
      <c r="BG28" s="183"/>
    </row>
    <row r="29" spans="2:57" s="28" customFormat="1" ht="49.5" customHeight="1" thickBot="1">
      <c r="B29" s="212" t="s">
        <v>54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4"/>
      <c r="AE29" s="184">
        <f>SUM(AE27:AE28)</f>
        <v>6</v>
      </c>
      <c r="AF29" s="178">
        <f>SUM(AF27:AF28)</f>
        <v>180</v>
      </c>
      <c r="AG29" s="177">
        <f>SUM(AG27:AG28)</f>
        <v>75</v>
      </c>
      <c r="AH29" s="173"/>
      <c r="AI29" s="172"/>
      <c r="AJ29" s="173">
        <f>SUM(AJ27:AJ28)</f>
        <v>75</v>
      </c>
      <c r="AK29" s="172"/>
      <c r="AL29" s="172"/>
      <c r="AM29" s="172"/>
      <c r="AN29" s="172"/>
      <c r="AO29" s="173">
        <f>SUM(AO27:AO28)</f>
        <v>105</v>
      </c>
      <c r="AP29" s="83">
        <v>1</v>
      </c>
      <c r="AQ29" s="83">
        <v>1</v>
      </c>
      <c r="AR29" s="83">
        <v>1</v>
      </c>
      <c r="AS29" s="179"/>
      <c r="AT29" s="83"/>
      <c r="AU29" s="83"/>
      <c r="AV29" s="83"/>
      <c r="AW29" s="84">
        <v>1</v>
      </c>
      <c r="AX29" s="177">
        <f>SUM(AX27:AX28)</f>
        <v>3</v>
      </c>
      <c r="AY29" s="83"/>
      <c r="AZ29" s="83">
        <v>3</v>
      </c>
      <c r="BA29" s="180"/>
      <c r="BB29" s="177">
        <f>SUM(BB27:BB28)</f>
        <v>2</v>
      </c>
      <c r="BC29" s="181"/>
      <c r="BD29" s="83">
        <v>2</v>
      </c>
      <c r="BE29" s="182"/>
    </row>
    <row r="30" spans="2:57" s="116" customFormat="1" ht="49.5" customHeight="1" thickBot="1">
      <c r="B30" s="240" t="s">
        <v>55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2"/>
    </row>
    <row r="31" spans="2:57" s="116" customFormat="1" ht="49.5" customHeight="1" thickBot="1">
      <c r="B31" s="240" t="s">
        <v>64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2"/>
    </row>
    <row r="32" spans="2:57" s="132" customFormat="1" ht="72" customHeight="1" thickBot="1">
      <c r="B32" s="130">
        <v>5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334" t="s">
        <v>82</v>
      </c>
      <c r="U32" s="335"/>
      <c r="V32" s="336"/>
      <c r="W32" s="337" t="s">
        <v>79</v>
      </c>
      <c r="X32" s="203"/>
      <c r="Y32" s="203"/>
      <c r="Z32" s="203"/>
      <c r="AA32" s="203"/>
      <c r="AB32" s="203"/>
      <c r="AC32" s="203"/>
      <c r="AD32" s="204"/>
      <c r="AE32" s="60">
        <v>2</v>
      </c>
      <c r="AF32" s="61">
        <v>60</v>
      </c>
      <c r="AG32" s="62">
        <f>AH32+AJ32+AL32</f>
        <v>24</v>
      </c>
      <c r="AH32" s="117">
        <v>18</v>
      </c>
      <c r="AI32" s="117"/>
      <c r="AJ32" s="117">
        <v>6</v>
      </c>
      <c r="AK32" s="117"/>
      <c r="AL32" s="117"/>
      <c r="AM32" s="118"/>
      <c r="AN32" s="120"/>
      <c r="AO32" s="61">
        <v>36</v>
      </c>
      <c r="AP32" s="117"/>
      <c r="AQ32" s="117">
        <v>2</v>
      </c>
      <c r="AR32" s="117"/>
      <c r="AS32" s="117"/>
      <c r="AT32" s="117"/>
      <c r="AU32" s="117"/>
      <c r="AV32" s="118"/>
      <c r="AW32" s="118"/>
      <c r="AX32" s="174"/>
      <c r="AY32" s="117"/>
      <c r="AZ32" s="117"/>
      <c r="BA32" s="125"/>
      <c r="BB32" s="174">
        <v>1.5</v>
      </c>
      <c r="BC32" s="117">
        <v>1</v>
      </c>
      <c r="BD32" s="191">
        <v>0.5</v>
      </c>
      <c r="BE32" s="61"/>
    </row>
    <row r="33" spans="2:57" s="28" customFormat="1" ht="49.5" customHeight="1" thickBot="1">
      <c r="B33" s="212" t="s">
        <v>54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4"/>
      <c r="AE33" s="177">
        <f aca="true" t="shared" si="2" ref="AE33:AK33">SUM(AE32:AE32)</f>
        <v>2</v>
      </c>
      <c r="AF33" s="172">
        <f t="shared" si="2"/>
        <v>60</v>
      </c>
      <c r="AG33" s="177">
        <f t="shared" si="2"/>
        <v>24</v>
      </c>
      <c r="AH33" s="173">
        <f t="shared" si="2"/>
        <v>18</v>
      </c>
      <c r="AI33" s="173">
        <f t="shared" si="2"/>
        <v>0</v>
      </c>
      <c r="AJ33" s="173">
        <f t="shared" si="2"/>
        <v>6</v>
      </c>
      <c r="AK33" s="172">
        <f t="shared" si="2"/>
        <v>0</v>
      </c>
      <c r="AL33" s="172"/>
      <c r="AM33" s="172"/>
      <c r="AN33" s="172">
        <f>SUM(AN32:AN32)</f>
        <v>0</v>
      </c>
      <c r="AO33" s="178">
        <f>SUM(AO32:AO32)</f>
        <v>36</v>
      </c>
      <c r="AP33" s="83"/>
      <c r="AQ33" s="83">
        <f>COUNTA(AQ32:AQ32)</f>
        <v>1</v>
      </c>
      <c r="AR33" s="83">
        <v>0</v>
      </c>
      <c r="AS33" s="83"/>
      <c r="AT33" s="83"/>
      <c r="AU33" s="83"/>
      <c r="AV33" s="83"/>
      <c r="AW33" s="84"/>
      <c r="AX33" s="371">
        <f>SUM(AX32:AX32)</f>
        <v>0</v>
      </c>
      <c r="AY33" s="83"/>
      <c r="AZ33" s="83"/>
      <c r="BA33" s="180"/>
      <c r="BB33" s="372">
        <f>SUM(BB32:BB32)</f>
        <v>1.5</v>
      </c>
      <c r="BC33" s="181"/>
      <c r="BD33" s="181"/>
      <c r="BE33" s="182"/>
    </row>
    <row r="34" spans="2:57" s="38" customFormat="1" ht="49.5" customHeight="1" thickBot="1">
      <c r="B34" s="373" t="s">
        <v>33</v>
      </c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5"/>
      <c r="AE34" s="68">
        <f aca="true" t="shared" si="3" ref="AE34:AR34">AE33+AE29+AE25+AE21</f>
        <v>12</v>
      </c>
      <c r="AF34" s="67">
        <f t="shared" si="3"/>
        <v>360</v>
      </c>
      <c r="AG34" s="68">
        <f t="shared" si="3"/>
        <v>192</v>
      </c>
      <c r="AH34" s="69">
        <f t="shared" si="3"/>
        <v>49</v>
      </c>
      <c r="AI34" s="69">
        <f t="shared" si="3"/>
        <v>0</v>
      </c>
      <c r="AJ34" s="69">
        <f t="shared" si="3"/>
        <v>143</v>
      </c>
      <c r="AK34" s="69">
        <f t="shared" si="3"/>
        <v>0</v>
      </c>
      <c r="AL34" s="69">
        <f t="shared" si="3"/>
        <v>0</v>
      </c>
      <c r="AM34" s="69">
        <f t="shared" si="3"/>
        <v>0</v>
      </c>
      <c r="AN34" s="69">
        <f t="shared" si="3"/>
        <v>0</v>
      </c>
      <c r="AO34" s="67">
        <f t="shared" si="3"/>
        <v>168</v>
      </c>
      <c r="AP34" s="68">
        <f t="shared" si="3"/>
        <v>2</v>
      </c>
      <c r="AQ34" s="69">
        <f t="shared" si="3"/>
        <v>3</v>
      </c>
      <c r="AR34" s="69">
        <f t="shared" si="3"/>
        <v>1</v>
      </c>
      <c r="AS34" s="69"/>
      <c r="AT34" s="69"/>
      <c r="AU34" s="69"/>
      <c r="AV34" s="69"/>
      <c r="AW34" s="69">
        <f>AW33+AW29+AW25+AW21</f>
        <v>1</v>
      </c>
      <c r="AX34" s="68">
        <f>AX33+AX29+AX25+AX21</f>
        <v>6</v>
      </c>
      <c r="AY34" s="69"/>
      <c r="AZ34" s="69"/>
      <c r="BA34" s="90"/>
      <c r="BB34" s="170">
        <f>BB33+BB29+BB25+BB21</f>
        <v>6.5</v>
      </c>
      <c r="BC34" s="69"/>
      <c r="BD34" s="376"/>
      <c r="BE34" s="377"/>
    </row>
    <row r="35" spans="2:57" s="38" customFormat="1" ht="39.75" customHeight="1" thickTop="1">
      <c r="B35" s="378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0"/>
      <c r="W35" s="381"/>
      <c r="X35" s="381"/>
      <c r="Y35" s="382"/>
      <c r="Z35" s="382"/>
      <c r="AA35" s="382"/>
      <c r="AB35" s="383" t="s">
        <v>34</v>
      </c>
      <c r="AC35" s="384"/>
      <c r="AD35" s="385"/>
      <c r="AE35" s="386" t="s">
        <v>35</v>
      </c>
      <c r="AF35" s="387"/>
      <c r="AG35" s="387"/>
      <c r="AH35" s="387"/>
      <c r="AI35" s="387"/>
      <c r="AJ35" s="387"/>
      <c r="AK35" s="387"/>
      <c r="AL35" s="388"/>
      <c r="AM35" s="388"/>
      <c r="AN35" s="388"/>
      <c r="AO35" s="389"/>
      <c r="AP35" s="390">
        <v>2</v>
      </c>
      <c r="AQ35" s="391"/>
      <c r="AR35" s="391"/>
      <c r="AS35" s="391"/>
      <c r="AT35" s="391"/>
      <c r="AU35" s="391"/>
      <c r="AV35" s="391"/>
      <c r="AW35" s="392"/>
      <c r="AX35" s="75"/>
      <c r="AY35" s="75"/>
      <c r="AZ35" s="75"/>
      <c r="BA35" s="76"/>
      <c r="BB35" s="77">
        <v>2</v>
      </c>
      <c r="BC35" s="75"/>
      <c r="BD35" s="75"/>
      <c r="BE35" s="78"/>
    </row>
    <row r="36" spans="2:57" s="38" customFormat="1" ht="39.75" customHeight="1">
      <c r="B36" s="393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5"/>
      <c r="V36" s="395"/>
      <c r="W36" s="396"/>
      <c r="X36" s="396"/>
      <c r="Y36" s="397"/>
      <c r="Z36" s="397"/>
      <c r="AA36" s="397"/>
      <c r="AB36" s="398"/>
      <c r="AC36" s="399"/>
      <c r="AD36" s="400"/>
      <c r="AE36" s="401" t="s">
        <v>36</v>
      </c>
      <c r="AF36" s="402"/>
      <c r="AG36" s="402"/>
      <c r="AH36" s="402"/>
      <c r="AI36" s="402"/>
      <c r="AJ36" s="402"/>
      <c r="AK36" s="402"/>
      <c r="AL36" s="403"/>
      <c r="AM36" s="403"/>
      <c r="AN36" s="403"/>
      <c r="AO36" s="404"/>
      <c r="AP36" s="405">
        <v>3</v>
      </c>
      <c r="AQ36" s="406"/>
      <c r="AR36" s="406"/>
      <c r="AS36" s="406"/>
      <c r="AT36" s="406"/>
      <c r="AU36" s="406"/>
      <c r="AV36" s="406"/>
      <c r="AW36" s="407"/>
      <c r="AX36" s="70">
        <v>2</v>
      </c>
      <c r="AY36" s="70"/>
      <c r="AZ36" s="70"/>
      <c r="BA36" s="79"/>
      <c r="BB36" s="80">
        <v>1</v>
      </c>
      <c r="BC36" s="80"/>
      <c r="BD36" s="70"/>
      <c r="BE36" s="81"/>
    </row>
    <row r="37" spans="2:57" s="38" customFormat="1" ht="39.75" customHeight="1" thickBot="1">
      <c r="B37" s="393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5"/>
      <c r="V37" s="395"/>
      <c r="W37" s="396"/>
      <c r="X37" s="396"/>
      <c r="Y37" s="397"/>
      <c r="Z37" s="397"/>
      <c r="AA37" s="397"/>
      <c r="AB37" s="398"/>
      <c r="AC37" s="399"/>
      <c r="AD37" s="400"/>
      <c r="AE37" s="401" t="s">
        <v>37</v>
      </c>
      <c r="AF37" s="402"/>
      <c r="AG37" s="402"/>
      <c r="AH37" s="402"/>
      <c r="AI37" s="402"/>
      <c r="AJ37" s="402"/>
      <c r="AK37" s="402"/>
      <c r="AL37" s="403"/>
      <c r="AM37" s="403"/>
      <c r="AN37" s="403"/>
      <c r="AO37" s="404"/>
      <c r="AP37" s="405">
        <v>1</v>
      </c>
      <c r="AQ37" s="406"/>
      <c r="AR37" s="406"/>
      <c r="AS37" s="406"/>
      <c r="AT37" s="406"/>
      <c r="AU37" s="406"/>
      <c r="AV37" s="406"/>
      <c r="AW37" s="407"/>
      <c r="AX37" s="70"/>
      <c r="AY37" s="70"/>
      <c r="AZ37" s="70"/>
      <c r="BA37" s="79"/>
      <c r="BB37" s="80">
        <v>1</v>
      </c>
      <c r="BC37" s="70"/>
      <c r="BD37" s="70"/>
      <c r="BE37" s="81"/>
    </row>
    <row r="38" spans="2:69" s="38" customFormat="1" ht="39.75" customHeight="1">
      <c r="B38" s="393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408" t="s">
        <v>38</v>
      </c>
      <c r="U38" s="409"/>
      <c r="V38" s="409"/>
      <c r="W38" s="396"/>
      <c r="X38" s="396"/>
      <c r="Y38" s="397"/>
      <c r="Z38" s="397"/>
      <c r="AA38" s="397"/>
      <c r="AB38" s="398"/>
      <c r="AC38" s="399"/>
      <c r="AD38" s="400"/>
      <c r="AE38" s="401" t="s">
        <v>39</v>
      </c>
      <c r="AF38" s="402"/>
      <c r="AG38" s="402"/>
      <c r="AH38" s="402"/>
      <c r="AI38" s="402"/>
      <c r="AJ38" s="402"/>
      <c r="AK38" s="402"/>
      <c r="AL38" s="403"/>
      <c r="AM38" s="403"/>
      <c r="AN38" s="403"/>
      <c r="AO38" s="404"/>
      <c r="AP38" s="405"/>
      <c r="AQ38" s="406"/>
      <c r="AR38" s="406"/>
      <c r="AS38" s="406"/>
      <c r="AT38" s="406"/>
      <c r="AU38" s="406"/>
      <c r="AV38" s="406"/>
      <c r="AW38" s="407"/>
      <c r="AX38" s="70"/>
      <c r="AY38" s="70"/>
      <c r="AZ38" s="70"/>
      <c r="BA38" s="79"/>
      <c r="BB38" s="80"/>
      <c r="BC38" s="70"/>
      <c r="BD38" s="70"/>
      <c r="BE38" s="81"/>
      <c r="BG38" s="225"/>
      <c r="BH38" s="225"/>
      <c r="BI38" s="225"/>
      <c r="BJ38" s="202"/>
      <c r="BK38" s="203"/>
      <c r="BL38" s="203"/>
      <c r="BM38" s="203"/>
      <c r="BN38" s="203"/>
      <c r="BO38" s="203"/>
      <c r="BP38" s="203"/>
      <c r="BQ38" s="204"/>
    </row>
    <row r="39" spans="2:57" s="38" customFormat="1" ht="39.75" customHeight="1">
      <c r="B39" s="393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410" t="s">
        <v>73</v>
      </c>
      <c r="U39" s="411"/>
      <c r="V39" s="412"/>
      <c r="W39" s="396"/>
      <c r="X39" s="396"/>
      <c r="Y39" s="413"/>
      <c r="Z39" s="413"/>
      <c r="AA39" s="413"/>
      <c r="AB39" s="398"/>
      <c r="AC39" s="399"/>
      <c r="AD39" s="400"/>
      <c r="AE39" s="401" t="s">
        <v>40</v>
      </c>
      <c r="AF39" s="402"/>
      <c r="AG39" s="402"/>
      <c r="AH39" s="402"/>
      <c r="AI39" s="402"/>
      <c r="AJ39" s="402"/>
      <c r="AK39" s="402"/>
      <c r="AL39" s="403"/>
      <c r="AM39" s="403"/>
      <c r="AN39" s="403"/>
      <c r="AO39" s="404"/>
      <c r="AP39" s="405"/>
      <c r="AQ39" s="406"/>
      <c r="AR39" s="406"/>
      <c r="AS39" s="406"/>
      <c r="AT39" s="406"/>
      <c r="AU39" s="406"/>
      <c r="AV39" s="406"/>
      <c r="AW39" s="407"/>
      <c r="AX39" s="70"/>
      <c r="AY39" s="70"/>
      <c r="AZ39" s="70"/>
      <c r="BA39" s="79"/>
      <c r="BB39" s="80"/>
      <c r="BC39" s="70"/>
      <c r="BD39" s="70"/>
      <c r="BE39" s="81"/>
    </row>
    <row r="40" spans="2:57" s="38" customFormat="1" ht="39.75" customHeight="1">
      <c r="B40" s="393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414" t="s">
        <v>74</v>
      </c>
      <c r="U40" s="411"/>
      <c r="V40" s="412"/>
      <c r="W40" s="396"/>
      <c r="X40" s="396"/>
      <c r="Y40" s="397"/>
      <c r="Z40" s="397"/>
      <c r="AA40" s="397"/>
      <c r="AB40" s="398"/>
      <c r="AC40" s="399"/>
      <c r="AD40" s="400"/>
      <c r="AE40" s="401" t="s">
        <v>24</v>
      </c>
      <c r="AF40" s="402"/>
      <c r="AG40" s="402"/>
      <c r="AH40" s="402"/>
      <c r="AI40" s="402"/>
      <c r="AJ40" s="402"/>
      <c r="AK40" s="402"/>
      <c r="AL40" s="403"/>
      <c r="AM40" s="403"/>
      <c r="AN40" s="403"/>
      <c r="AO40" s="404"/>
      <c r="AP40" s="405"/>
      <c r="AQ40" s="406"/>
      <c r="AR40" s="406"/>
      <c r="AS40" s="406"/>
      <c r="AT40" s="406"/>
      <c r="AU40" s="406"/>
      <c r="AV40" s="406"/>
      <c r="AW40" s="407"/>
      <c r="AX40" s="70"/>
      <c r="AY40" s="70"/>
      <c r="AZ40" s="70"/>
      <c r="BA40" s="79"/>
      <c r="BB40" s="80"/>
      <c r="BC40" s="70"/>
      <c r="BD40" s="70"/>
      <c r="BE40" s="81"/>
    </row>
    <row r="41" spans="2:57" s="38" customFormat="1" ht="39.75" customHeight="1">
      <c r="B41" s="393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415" t="s">
        <v>75</v>
      </c>
      <c r="U41" s="416"/>
      <c r="V41" s="412"/>
      <c r="W41" s="396"/>
      <c r="X41" s="396"/>
      <c r="Y41" s="397"/>
      <c r="Z41" s="397"/>
      <c r="AA41" s="397"/>
      <c r="AB41" s="398"/>
      <c r="AC41" s="399"/>
      <c r="AD41" s="400"/>
      <c r="AE41" s="401" t="s">
        <v>25</v>
      </c>
      <c r="AF41" s="402"/>
      <c r="AG41" s="402"/>
      <c r="AH41" s="402"/>
      <c r="AI41" s="402"/>
      <c r="AJ41" s="402"/>
      <c r="AK41" s="402"/>
      <c r="AL41" s="403"/>
      <c r="AM41" s="403"/>
      <c r="AN41" s="403"/>
      <c r="AO41" s="404"/>
      <c r="AP41" s="405"/>
      <c r="AQ41" s="406"/>
      <c r="AR41" s="406"/>
      <c r="AS41" s="406"/>
      <c r="AT41" s="406"/>
      <c r="AU41" s="406"/>
      <c r="AV41" s="406"/>
      <c r="AW41" s="407"/>
      <c r="AX41" s="70"/>
      <c r="AY41" s="70"/>
      <c r="AZ41" s="70"/>
      <c r="BA41" s="79"/>
      <c r="BB41" s="80"/>
      <c r="BC41" s="70"/>
      <c r="BD41" s="70"/>
      <c r="BE41" s="81"/>
    </row>
    <row r="42" spans="2:57" s="38" customFormat="1" ht="39.75" customHeight="1" thickBot="1">
      <c r="B42" s="393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414" t="s">
        <v>76</v>
      </c>
      <c r="U42" s="411"/>
      <c r="V42" s="411"/>
      <c r="W42" s="396"/>
      <c r="X42" s="396"/>
      <c r="Y42" s="397"/>
      <c r="Z42" s="397"/>
      <c r="AA42" s="397"/>
      <c r="AB42" s="417"/>
      <c r="AC42" s="418"/>
      <c r="AD42" s="419"/>
      <c r="AE42" s="420" t="s">
        <v>41</v>
      </c>
      <c r="AF42" s="421"/>
      <c r="AG42" s="421"/>
      <c r="AH42" s="421"/>
      <c r="AI42" s="421"/>
      <c r="AJ42" s="421"/>
      <c r="AK42" s="421"/>
      <c r="AL42" s="422"/>
      <c r="AM42" s="422"/>
      <c r="AN42" s="422"/>
      <c r="AO42" s="423"/>
      <c r="AP42" s="424">
        <v>1</v>
      </c>
      <c r="AQ42" s="425"/>
      <c r="AR42" s="425"/>
      <c r="AS42" s="425"/>
      <c r="AT42" s="425"/>
      <c r="AU42" s="425"/>
      <c r="AV42" s="425"/>
      <c r="AW42" s="426"/>
      <c r="AX42" s="85">
        <v>1</v>
      </c>
      <c r="AY42" s="85"/>
      <c r="AZ42" s="85"/>
      <c r="BA42" s="86"/>
      <c r="BB42" s="87"/>
      <c r="BC42" s="85"/>
      <c r="BD42" s="85"/>
      <c r="BE42" s="88"/>
    </row>
    <row r="43" spans="23:41" s="38" customFormat="1" ht="15.75" thickTop="1">
      <c r="W43" s="133"/>
      <c r="X43" s="133"/>
      <c r="Y43" s="133"/>
      <c r="Z43" s="133"/>
      <c r="AA43" s="133"/>
      <c r="AB43" s="133"/>
      <c r="AC43" s="133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</row>
    <row r="44" spans="2:48" s="38" customFormat="1" ht="30" customHeight="1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6"/>
      <c r="AV44" s="36"/>
    </row>
    <row r="45" spans="2:88" s="38" customFormat="1" ht="30" customHeight="1"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93" t="s">
        <v>67</v>
      </c>
      <c r="W45" s="45"/>
      <c r="X45" s="46"/>
      <c r="Y45" s="46"/>
      <c r="Z45" s="136" t="s">
        <v>95</v>
      </c>
      <c r="AA45" s="137"/>
      <c r="AB45" s="136"/>
      <c r="AC45" s="138" t="s">
        <v>42</v>
      </c>
      <c r="AD45" s="35"/>
      <c r="AE45" s="35"/>
      <c r="AF45" s="35"/>
      <c r="AG45" s="224" t="s">
        <v>86</v>
      </c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</row>
    <row r="46" spans="2:71" s="38" customFormat="1" ht="33.75" customHeight="1"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50"/>
      <c r="X46" s="139" t="s">
        <v>43</v>
      </c>
      <c r="Y46" s="140"/>
      <c r="Z46" s="51"/>
      <c r="AA46" s="141" t="s">
        <v>44</v>
      </c>
      <c r="AB46" s="142"/>
      <c r="AC46" s="142"/>
      <c r="AD46" s="143"/>
      <c r="AE46" s="143"/>
      <c r="AF46" s="143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</row>
    <row r="47" spans="22:32" s="38" customFormat="1" ht="47.25" customHeight="1">
      <c r="V47" s="144"/>
      <c r="W47" s="144"/>
      <c r="X47" s="144"/>
      <c r="Y47" s="143"/>
      <c r="Z47" s="143"/>
      <c r="AA47" s="145"/>
      <c r="AB47" s="143"/>
      <c r="AC47" s="143"/>
      <c r="AD47" s="143"/>
      <c r="AE47" s="144"/>
      <c r="AF47" s="143"/>
    </row>
    <row r="48" spans="22:57" s="38" customFormat="1" ht="24.75" customHeight="1">
      <c r="V48" s="146"/>
      <c r="W48" s="146"/>
      <c r="X48" s="146"/>
      <c r="Y48" s="146"/>
      <c r="Z48" s="39"/>
      <c r="AA48" s="40"/>
      <c r="AB48" s="40"/>
      <c r="AC48" s="41"/>
      <c r="AD48" s="41"/>
      <c r="AE48" s="41"/>
      <c r="AF48" s="41"/>
      <c r="AG48" s="41"/>
      <c r="AH48" s="143"/>
      <c r="AI48" s="143"/>
      <c r="AJ48" s="144"/>
      <c r="AK48" s="144"/>
      <c r="AL48" s="143"/>
      <c r="AM48" s="143"/>
      <c r="AN48" s="143"/>
      <c r="AO48" s="42"/>
      <c r="AP48" s="42"/>
      <c r="AQ48" s="42"/>
      <c r="AR48" s="42"/>
      <c r="AS48" s="43"/>
      <c r="AT48" s="43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</row>
    <row r="49" spans="22:54" s="38" customFormat="1" ht="36.75" customHeight="1">
      <c r="V49" s="44" t="s">
        <v>100</v>
      </c>
      <c r="W49" s="147"/>
      <c r="X49" s="45"/>
      <c r="Y49" s="46"/>
      <c r="Z49" s="46"/>
      <c r="AA49" s="136" t="s">
        <v>96</v>
      </c>
      <c r="AB49" s="137"/>
      <c r="AC49" s="136"/>
      <c r="AD49" s="138" t="s">
        <v>42</v>
      </c>
      <c r="AE49" s="148"/>
      <c r="AF49" s="149"/>
      <c r="AH49" s="150"/>
      <c r="AI49" s="150"/>
      <c r="AJ49" s="150"/>
      <c r="AK49" s="150"/>
      <c r="AL49" s="215" t="s">
        <v>50</v>
      </c>
      <c r="AM49" s="215"/>
      <c r="AN49" s="215"/>
      <c r="AO49" s="216"/>
      <c r="AP49" s="216"/>
      <c r="AQ49" s="216"/>
      <c r="AR49" s="47"/>
      <c r="AS49" s="47"/>
      <c r="AT49" s="48"/>
      <c r="AU49" s="151" t="s">
        <v>89</v>
      </c>
      <c r="AV49" s="151"/>
      <c r="AW49" s="151"/>
      <c r="AX49" s="152"/>
      <c r="AY49" s="151"/>
      <c r="AZ49" s="44" t="s">
        <v>42</v>
      </c>
      <c r="BA49" s="58"/>
      <c r="BB49" s="58"/>
    </row>
    <row r="50" spans="2:52" s="140" customFormat="1" ht="38.25" customHeight="1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37"/>
      <c r="V50" s="49"/>
      <c r="W50" s="147"/>
      <c r="X50" s="50"/>
      <c r="Y50" s="139" t="s">
        <v>43</v>
      </c>
      <c r="AA50" s="51"/>
      <c r="AB50" s="141" t="s">
        <v>44</v>
      </c>
      <c r="AC50" s="142"/>
      <c r="AD50" s="142"/>
      <c r="AE50" s="142"/>
      <c r="AF50" s="142"/>
      <c r="AH50" s="52"/>
      <c r="AI50" s="52"/>
      <c r="AJ50" s="52"/>
      <c r="AK50" s="52"/>
      <c r="AL50" s="216"/>
      <c r="AM50" s="216"/>
      <c r="AN50" s="216"/>
      <c r="AO50" s="216"/>
      <c r="AP50" s="216"/>
      <c r="AQ50" s="216"/>
      <c r="AS50" s="139" t="s">
        <v>43</v>
      </c>
      <c r="AU50" s="51"/>
      <c r="AW50" s="141" t="s">
        <v>44</v>
      </c>
      <c r="AX50" s="142"/>
      <c r="AY50" s="142"/>
      <c r="AZ50" s="142"/>
    </row>
    <row r="51" spans="2:52" s="38" customFormat="1" ht="24.75" customHeight="1">
      <c r="B51" s="53"/>
      <c r="U51" s="153"/>
      <c r="V51" s="54"/>
      <c r="W51" s="154"/>
      <c r="X51" s="55"/>
      <c r="Y51" s="55"/>
      <c r="Z51" s="55"/>
      <c r="AA51" s="50"/>
      <c r="AB51" s="50"/>
      <c r="AC51" s="50"/>
      <c r="AD51" s="50"/>
      <c r="AE51" s="51"/>
      <c r="AF51" s="155"/>
      <c r="AH51" s="143"/>
      <c r="AI51" s="143"/>
      <c r="AJ51" s="143"/>
      <c r="AK51" s="143"/>
      <c r="AL51" s="143"/>
      <c r="AM51" s="143"/>
      <c r="AN51" s="143"/>
      <c r="AO51" s="54"/>
      <c r="AP51" s="54"/>
      <c r="AQ51" s="54"/>
      <c r="AS51" s="54"/>
      <c r="AT51" s="54"/>
      <c r="AU51" s="156"/>
      <c r="AV51" s="156"/>
      <c r="AW51" s="157"/>
      <c r="AX51" s="156"/>
      <c r="AY51" s="156"/>
      <c r="AZ51" s="158"/>
    </row>
    <row r="52" spans="22:52" s="38" customFormat="1" ht="24.75" customHeight="1">
      <c r="V52" s="49"/>
      <c r="W52" s="147"/>
      <c r="X52" s="159"/>
      <c r="Y52" s="50"/>
      <c r="Z52" s="50"/>
      <c r="AA52" s="149"/>
      <c r="AB52" s="160"/>
      <c r="AC52" s="155"/>
      <c r="AD52" s="149"/>
      <c r="AE52" s="158"/>
      <c r="AF52" s="149"/>
      <c r="AH52" s="143"/>
      <c r="AI52" s="143"/>
      <c r="AJ52" s="144"/>
      <c r="AK52" s="144"/>
      <c r="AL52" s="143"/>
      <c r="AM52" s="143"/>
      <c r="AN52" s="143"/>
      <c r="AO52" s="56"/>
      <c r="AP52" s="147"/>
      <c r="AQ52" s="147"/>
      <c r="AR52" s="54"/>
      <c r="AS52" s="54"/>
      <c r="AT52" s="50"/>
      <c r="AU52" s="149"/>
      <c r="AV52" s="155"/>
      <c r="AW52" s="155"/>
      <c r="AX52" s="158"/>
      <c r="AY52" s="155"/>
      <c r="AZ52" s="149"/>
    </row>
    <row r="53" spans="2:52" s="38" customFormat="1" ht="24.75" customHeight="1">
      <c r="B53" s="53"/>
      <c r="V53" s="54"/>
      <c r="W53" s="54"/>
      <c r="X53" s="55"/>
      <c r="Y53" s="139"/>
      <c r="AA53" s="51"/>
      <c r="AB53" s="141"/>
      <c r="AC53" s="154"/>
      <c r="AE53" s="142"/>
      <c r="AF53" s="154"/>
      <c r="AH53" s="143"/>
      <c r="AI53" s="143"/>
      <c r="AJ53" s="143"/>
      <c r="AK53" s="143"/>
      <c r="AL53" s="143"/>
      <c r="AM53" s="143"/>
      <c r="AN53" s="143"/>
      <c r="AO53" s="161"/>
      <c r="AP53" s="162"/>
      <c r="AQ53" s="161"/>
      <c r="AS53" s="139"/>
      <c r="AU53" s="51"/>
      <c r="AV53" s="140"/>
      <c r="AW53" s="141"/>
      <c r="AX53" s="142"/>
      <c r="AY53" s="142"/>
      <c r="AZ53" s="142"/>
    </row>
    <row r="54" spans="22:53" s="38" customFormat="1" ht="14.25" customHeight="1">
      <c r="V54" s="144"/>
      <c r="W54" s="144"/>
      <c r="X54" s="144"/>
      <c r="Y54" s="163"/>
      <c r="Z54" s="163"/>
      <c r="AA54" s="163"/>
      <c r="AB54" s="163"/>
      <c r="AC54" s="163"/>
      <c r="AD54" s="163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44"/>
      <c r="AT54" s="144"/>
      <c r="AU54" s="144"/>
      <c r="AV54" s="144"/>
      <c r="AW54" s="144"/>
      <c r="AX54" s="144"/>
      <c r="AY54" s="144"/>
      <c r="AZ54" s="144"/>
      <c r="BA54" s="144"/>
    </row>
    <row r="55" spans="21:53" s="38" customFormat="1" ht="18" customHeight="1">
      <c r="U55" s="164"/>
      <c r="V55" s="116"/>
      <c r="W55" s="165"/>
      <c r="X55" s="166"/>
      <c r="Y55" s="163"/>
      <c r="Z55" s="163"/>
      <c r="AA55" s="163"/>
      <c r="AB55" s="163"/>
      <c r="AC55" s="163"/>
      <c r="AD55" s="163"/>
      <c r="AE55" s="143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44"/>
      <c r="AT55" s="103"/>
      <c r="AU55" s="103"/>
      <c r="AV55" s="103"/>
      <c r="AW55" s="103"/>
      <c r="AX55" s="103"/>
      <c r="AY55" s="103"/>
      <c r="AZ55" s="144"/>
      <c r="BA55" s="144"/>
    </row>
    <row r="56" spans="25:51" s="38" customFormat="1" ht="15">
      <c r="Y56" s="167"/>
      <c r="Z56" s="167"/>
      <c r="AA56" s="145"/>
      <c r="AB56" s="167"/>
      <c r="AC56" s="167"/>
      <c r="AD56" s="167"/>
      <c r="AF56" s="145"/>
      <c r="AG56" s="145"/>
      <c r="AH56" s="167"/>
      <c r="AI56" s="167"/>
      <c r="AL56" s="167"/>
      <c r="AM56" s="167"/>
      <c r="AN56" s="167"/>
      <c r="AO56" s="167"/>
      <c r="AS56" s="95"/>
      <c r="AT56" s="95"/>
      <c r="AU56" s="95"/>
      <c r="AV56" s="95"/>
      <c r="AW56" s="95"/>
      <c r="AX56" s="95"/>
      <c r="AY56" s="95"/>
    </row>
    <row r="57" spans="21:30" ht="12.75">
      <c r="U57" s="95"/>
      <c r="V57" s="168"/>
      <c r="W57" s="95"/>
      <c r="X57" s="168"/>
      <c r="Y57" s="95"/>
      <c r="Z57" s="95"/>
      <c r="AA57" s="95"/>
      <c r="AB57" s="95"/>
      <c r="AC57" s="95"/>
      <c r="AD57" s="95"/>
    </row>
  </sheetData>
  <sheetProtection/>
  <mergeCells count="109">
    <mergeCell ref="AV9:AZ9"/>
    <mergeCell ref="T10:U10"/>
    <mergeCell ref="W10:AB10"/>
    <mergeCell ref="AP37:AW37"/>
    <mergeCell ref="AP38:AW38"/>
    <mergeCell ref="AP39:AW39"/>
    <mergeCell ref="AW15:AW18"/>
    <mergeCell ref="AD7:AT7"/>
    <mergeCell ref="T32:V32"/>
    <mergeCell ref="W32:AD32"/>
    <mergeCell ref="W9:AB9"/>
    <mergeCell ref="AD9:AT9"/>
    <mergeCell ref="AD10:AP10"/>
    <mergeCell ref="AE12:AF14"/>
    <mergeCell ref="AP15:AP18"/>
    <mergeCell ref="AR15:AR18"/>
    <mergeCell ref="AM17:AM18"/>
    <mergeCell ref="BA8:BE8"/>
    <mergeCell ref="T23:V23"/>
    <mergeCell ref="W23:AD23"/>
    <mergeCell ref="X6:AL6"/>
    <mergeCell ref="AE15:AE18"/>
    <mergeCell ref="AF15:AF18"/>
    <mergeCell ref="T19:V19"/>
    <mergeCell ref="W19:AD19"/>
    <mergeCell ref="B20:BE20"/>
    <mergeCell ref="AY17:BA17"/>
    <mergeCell ref="BA10:BE10"/>
    <mergeCell ref="BA7:BE7"/>
    <mergeCell ref="BA9:BE9"/>
    <mergeCell ref="AH16:AI16"/>
    <mergeCell ref="AH17:AH18"/>
    <mergeCell ref="AI17:AI18"/>
    <mergeCell ref="AU15:AU18"/>
    <mergeCell ref="AV15:AV18"/>
    <mergeCell ref="AQ15:AQ18"/>
    <mergeCell ref="AX12:BE12"/>
    <mergeCell ref="B1:BA1"/>
    <mergeCell ref="B3:BA3"/>
    <mergeCell ref="T6:U6"/>
    <mergeCell ref="W4:AL4"/>
    <mergeCell ref="W5:AL5"/>
    <mergeCell ref="B12:B18"/>
    <mergeCell ref="T12:V18"/>
    <mergeCell ref="W12:AD18"/>
    <mergeCell ref="AP12:AW14"/>
    <mergeCell ref="AG15:AG18"/>
    <mergeCell ref="AX13:BE13"/>
    <mergeCell ref="AX14:BE14"/>
    <mergeCell ref="AX16:BA16"/>
    <mergeCell ref="BB16:BE16"/>
    <mergeCell ref="AX15:BA15"/>
    <mergeCell ref="BB15:BE15"/>
    <mergeCell ref="B25:AD25"/>
    <mergeCell ref="W27:AD27"/>
    <mergeCell ref="AO12:AO18"/>
    <mergeCell ref="AG12:AN14"/>
    <mergeCell ref="AS15:AS18"/>
    <mergeCell ref="AT15:AT18"/>
    <mergeCell ref="B34:AD34"/>
    <mergeCell ref="AN16:AN18"/>
    <mergeCell ref="T27:V27"/>
    <mergeCell ref="W24:AD24"/>
    <mergeCell ref="B22:BE22"/>
    <mergeCell ref="BC17:BE17"/>
    <mergeCell ref="AX17:AX18"/>
    <mergeCell ref="BB17:BB18"/>
    <mergeCell ref="T24:V24"/>
    <mergeCell ref="B26:BE26"/>
    <mergeCell ref="U37:V37"/>
    <mergeCell ref="AE38:AO38"/>
    <mergeCell ref="AJ16:AK16"/>
    <mergeCell ref="B21:AD21"/>
    <mergeCell ref="B35:B42"/>
    <mergeCell ref="AE41:AO41"/>
    <mergeCell ref="AE37:AO37"/>
    <mergeCell ref="U38:V38"/>
    <mergeCell ref="B31:BE31"/>
    <mergeCell ref="T28:V28"/>
    <mergeCell ref="AG45:CJ45"/>
    <mergeCell ref="BG38:BI38"/>
    <mergeCell ref="AG46:BS46"/>
    <mergeCell ref="AE42:AO42"/>
    <mergeCell ref="AE39:AO39"/>
    <mergeCell ref="T40:U40"/>
    <mergeCell ref="AE40:AO40"/>
    <mergeCell ref="AP40:AW40"/>
    <mergeCell ref="AP41:AW41"/>
    <mergeCell ref="AP42:AW42"/>
    <mergeCell ref="AL49:AQ50"/>
    <mergeCell ref="U35:V35"/>
    <mergeCell ref="AB35:AD42"/>
    <mergeCell ref="AE35:AO35"/>
    <mergeCell ref="T39:U39"/>
    <mergeCell ref="T42:V42"/>
    <mergeCell ref="AE36:AO36"/>
    <mergeCell ref="U36:V36"/>
    <mergeCell ref="AP35:AW35"/>
    <mergeCell ref="AP36:AW36"/>
    <mergeCell ref="W28:AD28"/>
    <mergeCell ref="BJ38:BQ38"/>
    <mergeCell ref="AH15:AN15"/>
    <mergeCell ref="AL16:AM16"/>
    <mergeCell ref="AJ17:AJ18"/>
    <mergeCell ref="AK17:AK18"/>
    <mergeCell ref="AL17:AL18"/>
    <mergeCell ref="B30:BE30"/>
    <mergeCell ref="B29:AD29"/>
    <mergeCell ref="B33:AD33"/>
  </mergeCells>
  <printOptions/>
  <pageMargins left="0.69" right="0.15748031496062992" top="0.8" bottom="0.31" header="0.67" footer="0.2"/>
  <pageSetup fitToHeight="0" fitToWidth="1" horizontalDpi="600" verticalDpi="600" orientation="portrait" paperSize="9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J62"/>
  <sheetViews>
    <sheetView tabSelected="1" zoomScale="40" zoomScaleNormal="40" zoomScaleSheetLayoutView="25" zoomScalePageLayoutView="0" workbookViewId="0" topLeftCell="Z27">
      <selection activeCell="AT43" sqref="A1:IV16384"/>
    </sheetView>
  </sheetViews>
  <sheetFormatPr defaultColWidth="10.125" defaultRowHeight="12.75"/>
  <cols>
    <col min="1" max="1" width="5.75390625" style="429" customWidth="1"/>
    <col min="2" max="2" width="6.25390625" style="429" customWidth="1"/>
    <col min="3" max="19" width="6.25390625" style="429" hidden="1" customWidth="1"/>
    <col min="20" max="20" width="42.125" style="429" customWidth="1"/>
    <col min="21" max="21" width="42.125" style="430" customWidth="1"/>
    <col min="22" max="22" width="38.625" style="431" customWidth="1"/>
    <col min="23" max="23" width="11.00390625" style="432" customWidth="1"/>
    <col min="24" max="24" width="12.875" style="433" customWidth="1"/>
    <col min="25" max="25" width="12.75390625" style="433" customWidth="1"/>
    <col min="26" max="26" width="13.375" style="433" customWidth="1"/>
    <col min="27" max="27" width="15.875" style="433" customWidth="1"/>
    <col min="28" max="28" width="24.00390625" style="433" customWidth="1"/>
    <col min="29" max="29" width="7.875" style="433" customWidth="1"/>
    <col min="30" max="30" width="2.75390625" style="434" customWidth="1"/>
    <col min="31" max="31" width="17.00390625" style="434" customWidth="1"/>
    <col min="32" max="32" width="16.00390625" style="434" customWidth="1"/>
    <col min="33" max="33" width="12.875" style="434" customWidth="1"/>
    <col min="34" max="37" width="10.75390625" style="434" customWidth="1"/>
    <col min="38" max="40" width="15.75390625" style="434" customWidth="1"/>
    <col min="41" max="41" width="12.75390625" style="434" customWidth="1"/>
    <col min="42" max="49" width="10.75390625" style="429" customWidth="1"/>
    <col min="50" max="50" width="13.625" style="429" customWidth="1"/>
    <col min="51" max="53" width="10.75390625" style="429" customWidth="1"/>
    <col min="54" max="54" width="13.625" style="429" customWidth="1"/>
    <col min="55" max="57" width="10.75390625" style="429" customWidth="1"/>
    <col min="58" max="16384" width="10.125" style="429" customWidth="1"/>
  </cols>
  <sheetData>
    <row r="1" spans="2:53" ht="30">
      <c r="B1" s="428" t="s">
        <v>65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</row>
    <row r="2" ht="15.75" customHeight="1"/>
    <row r="3" spans="2:53" ht="56.25" customHeight="1">
      <c r="B3" s="435" t="s">
        <v>0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6"/>
      <c r="AN3" s="436"/>
      <c r="AO3" s="436"/>
      <c r="AP3" s="436"/>
      <c r="AQ3" s="436"/>
      <c r="AR3" s="436"/>
      <c r="AS3" s="436"/>
      <c r="AT3" s="436"/>
      <c r="AU3" s="436"/>
      <c r="AV3" s="436"/>
      <c r="AW3" s="436"/>
      <c r="AX3" s="436"/>
      <c r="AY3" s="436"/>
      <c r="AZ3" s="436"/>
      <c r="BA3" s="436"/>
    </row>
    <row r="4" spans="2:53" ht="56.25" customHeight="1"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8"/>
      <c r="V4" s="438"/>
      <c r="W4" s="439" t="s">
        <v>56</v>
      </c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40"/>
      <c r="AN4" s="440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</row>
    <row r="5" spans="2:53" ht="42.75" customHeight="1"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8"/>
      <c r="V5" s="438"/>
      <c r="W5" s="441" t="s">
        <v>84</v>
      </c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2"/>
      <c r="AN5" s="442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</row>
    <row r="6" spans="20:57" ht="35.25" customHeight="1">
      <c r="T6" s="443" t="s">
        <v>1</v>
      </c>
      <c r="U6" s="444"/>
      <c r="V6" s="445"/>
      <c r="W6" s="446"/>
      <c r="X6" s="447" t="s">
        <v>88</v>
      </c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8"/>
      <c r="AN6" s="448"/>
      <c r="AO6" s="449"/>
      <c r="AP6" s="449"/>
      <c r="AQ6" s="450"/>
      <c r="AR6" s="451"/>
      <c r="AS6" s="449"/>
      <c r="AT6" s="449"/>
      <c r="AU6" s="449"/>
      <c r="AV6" s="452"/>
      <c r="AW6" s="453"/>
      <c r="AX6" s="453"/>
      <c r="AY6" s="453"/>
      <c r="AZ6" s="453"/>
      <c r="BA6" s="454"/>
      <c r="BB6" s="454"/>
      <c r="BC6" s="454"/>
      <c r="BD6" s="454"/>
      <c r="BE6" s="454"/>
    </row>
    <row r="7" spans="2:57" ht="43.5" customHeight="1">
      <c r="B7" s="455" t="s">
        <v>72</v>
      </c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6"/>
      <c r="V7" s="457"/>
      <c r="W7" s="458" t="s">
        <v>45</v>
      </c>
      <c r="X7" s="459"/>
      <c r="Y7" s="459"/>
      <c r="Z7" s="459"/>
      <c r="AA7" s="459"/>
      <c r="AB7" s="460"/>
      <c r="AC7" s="461" t="s">
        <v>3</v>
      </c>
      <c r="AD7" s="333" t="s">
        <v>91</v>
      </c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462"/>
      <c r="AV7" s="452" t="s">
        <v>2</v>
      </c>
      <c r="AW7" s="453"/>
      <c r="AX7" s="453"/>
      <c r="AY7" s="453"/>
      <c r="AZ7" s="453"/>
      <c r="BA7" s="454" t="s">
        <v>78</v>
      </c>
      <c r="BB7" s="454"/>
      <c r="BC7" s="454"/>
      <c r="BD7" s="454"/>
      <c r="BE7" s="454"/>
    </row>
    <row r="8" spans="20:57" ht="42" customHeight="1">
      <c r="T8" s="463"/>
      <c r="U8" s="463"/>
      <c r="V8" s="464"/>
      <c r="W8" s="465" t="s">
        <v>51</v>
      </c>
      <c r="X8" s="466"/>
      <c r="Y8" s="466"/>
      <c r="Z8" s="466"/>
      <c r="AA8" s="466"/>
      <c r="AB8" s="460"/>
      <c r="AC8" s="461" t="s">
        <v>3</v>
      </c>
      <c r="AD8" s="467" t="s">
        <v>81</v>
      </c>
      <c r="AE8" s="467"/>
      <c r="AF8" s="467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9"/>
      <c r="AR8" s="470"/>
      <c r="AS8" s="471"/>
      <c r="AT8" s="470"/>
      <c r="AU8" s="462"/>
      <c r="AV8" s="452" t="s">
        <v>4</v>
      </c>
      <c r="BA8" s="472" t="s">
        <v>77</v>
      </c>
      <c r="BB8" s="472"/>
      <c r="BC8" s="472"/>
      <c r="BD8" s="472"/>
      <c r="BE8" s="472"/>
    </row>
    <row r="9" spans="20:60" ht="66.75" customHeight="1">
      <c r="T9" s="463" t="s">
        <v>5</v>
      </c>
      <c r="U9" s="463"/>
      <c r="V9" s="464"/>
      <c r="W9" s="225" t="s">
        <v>92</v>
      </c>
      <c r="X9" s="225"/>
      <c r="Y9" s="225"/>
      <c r="Z9" s="225"/>
      <c r="AA9" s="225"/>
      <c r="AB9" s="225"/>
      <c r="AC9" s="461" t="s">
        <v>3</v>
      </c>
      <c r="AD9" s="473" t="s">
        <v>93</v>
      </c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3"/>
      <c r="AT9" s="473"/>
      <c r="AU9" s="462"/>
      <c r="AV9" s="474" t="s">
        <v>58</v>
      </c>
      <c r="AW9" s="474"/>
      <c r="AX9" s="474"/>
      <c r="AY9" s="474"/>
      <c r="AZ9" s="474"/>
      <c r="BA9" s="475" t="s">
        <v>80</v>
      </c>
      <c r="BB9" s="475"/>
      <c r="BC9" s="475"/>
      <c r="BD9" s="475"/>
      <c r="BE9" s="475"/>
      <c r="BF9" s="59"/>
      <c r="BG9" s="59"/>
      <c r="BH9" s="59"/>
    </row>
    <row r="10" spans="20:57" ht="42" customHeight="1">
      <c r="T10" s="476" t="s">
        <v>85</v>
      </c>
      <c r="U10" s="476"/>
      <c r="V10" s="477"/>
      <c r="W10" s="478" t="s">
        <v>6</v>
      </c>
      <c r="X10" s="444"/>
      <c r="Y10" s="444"/>
      <c r="Z10" s="444"/>
      <c r="AA10" s="444"/>
      <c r="AB10" s="444"/>
      <c r="AC10" s="461" t="s">
        <v>3</v>
      </c>
      <c r="AD10" s="479" t="s">
        <v>90</v>
      </c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80"/>
      <c r="AR10" s="462"/>
      <c r="AS10" s="481"/>
      <c r="AT10" s="462"/>
      <c r="AU10" s="462"/>
      <c r="AV10" s="453" t="s">
        <v>46</v>
      </c>
      <c r="AW10" s="453"/>
      <c r="AX10" s="453"/>
      <c r="AY10" s="453"/>
      <c r="AZ10" s="453"/>
      <c r="BA10" s="472" t="s">
        <v>66</v>
      </c>
      <c r="BB10" s="472"/>
      <c r="BC10" s="472"/>
      <c r="BD10" s="472"/>
      <c r="BE10" s="472"/>
    </row>
    <row r="11" spans="21:41" ht="48" customHeight="1">
      <c r="U11" s="482"/>
      <c r="V11" s="482"/>
      <c r="W11" s="483"/>
      <c r="AA11" s="484"/>
      <c r="AB11" s="434"/>
      <c r="AC11" s="434"/>
      <c r="AJ11" s="429"/>
      <c r="AK11" s="429"/>
      <c r="AL11" s="429"/>
      <c r="AM11" s="429"/>
      <c r="AN11" s="429"/>
      <c r="AO11" s="429"/>
    </row>
    <row r="12" spans="21:41" ht="30" customHeight="1" thickBot="1">
      <c r="U12" s="482"/>
      <c r="V12" s="482"/>
      <c r="W12" s="483"/>
      <c r="AA12" s="484"/>
      <c r="AB12" s="434"/>
      <c r="AC12" s="434"/>
      <c r="AJ12" s="429"/>
      <c r="AK12" s="429"/>
      <c r="AL12" s="429"/>
      <c r="AM12" s="429"/>
      <c r="AN12" s="429"/>
      <c r="AO12" s="429"/>
    </row>
    <row r="13" spans="2:57" s="502" customFormat="1" ht="57" customHeight="1" thickBot="1" thickTop="1">
      <c r="B13" s="485" t="s">
        <v>7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7" t="s">
        <v>8</v>
      </c>
      <c r="U13" s="487"/>
      <c r="V13" s="488"/>
      <c r="W13" s="489" t="s">
        <v>9</v>
      </c>
      <c r="X13" s="490"/>
      <c r="Y13" s="490"/>
      <c r="Z13" s="490"/>
      <c r="AA13" s="490"/>
      <c r="AB13" s="490"/>
      <c r="AC13" s="490"/>
      <c r="AD13" s="491"/>
      <c r="AE13" s="492" t="s">
        <v>10</v>
      </c>
      <c r="AF13" s="493"/>
      <c r="AG13" s="383" t="s">
        <v>11</v>
      </c>
      <c r="AH13" s="384"/>
      <c r="AI13" s="384"/>
      <c r="AJ13" s="384"/>
      <c r="AK13" s="384"/>
      <c r="AL13" s="384"/>
      <c r="AM13" s="384"/>
      <c r="AN13" s="494"/>
      <c r="AO13" s="495" t="s">
        <v>12</v>
      </c>
      <c r="AP13" s="496" t="s">
        <v>13</v>
      </c>
      <c r="AQ13" s="497"/>
      <c r="AR13" s="497"/>
      <c r="AS13" s="497"/>
      <c r="AT13" s="497"/>
      <c r="AU13" s="497"/>
      <c r="AV13" s="497"/>
      <c r="AW13" s="498"/>
      <c r="AX13" s="499" t="s">
        <v>14</v>
      </c>
      <c r="AY13" s="500"/>
      <c r="AZ13" s="500"/>
      <c r="BA13" s="500"/>
      <c r="BB13" s="500"/>
      <c r="BC13" s="500"/>
      <c r="BD13" s="500"/>
      <c r="BE13" s="501"/>
    </row>
    <row r="14" spans="2:57" s="502" customFormat="1" ht="48" customHeight="1" thickBot="1" thickTop="1">
      <c r="B14" s="503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5"/>
      <c r="U14" s="505"/>
      <c r="V14" s="506"/>
      <c r="W14" s="507"/>
      <c r="X14" s="508"/>
      <c r="Y14" s="508"/>
      <c r="Z14" s="508"/>
      <c r="AA14" s="508"/>
      <c r="AB14" s="508"/>
      <c r="AC14" s="508"/>
      <c r="AD14" s="509"/>
      <c r="AE14" s="510"/>
      <c r="AF14" s="511"/>
      <c r="AG14" s="398"/>
      <c r="AH14" s="399"/>
      <c r="AI14" s="399"/>
      <c r="AJ14" s="399"/>
      <c r="AK14" s="399"/>
      <c r="AL14" s="399"/>
      <c r="AM14" s="399"/>
      <c r="AN14" s="512"/>
      <c r="AO14" s="513"/>
      <c r="AP14" s="514"/>
      <c r="AQ14" s="515"/>
      <c r="AR14" s="515"/>
      <c r="AS14" s="515"/>
      <c r="AT14" s="515"/>
      <c r="AU14" s="515"/>
      <c r="AV14" s="515"/>
      <c r="AW14" s="516"/>
      <c r="AX14" s="517" t="s">
        <v>47</v>
      </c>
      <c r="AY14" s="518"/>
      <c r="AZ14" s="518"/>
      <c r="BA14" s="518"/>
      <c r="BB14" s="518"/>
      <c r="BC14" s="518"/>
      <c r="BD14" s="518"/>
      <c r="BE14" s="519"/>
    </row>
    <row r="15" spans="2:57" s="502" customFormat="1" ht="45" customHeight="1" thickBot="1" thickTop="1">
      <c r="B15" s="503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5"/>
      <c r="U15" s="505"/>
      <c r="V15" s="506"/>
      <c r="W15" s="507"/>
      <c r="X15" s="508"/>
      <c r="Y15" s="508"/>
      <c r="Z15" s="508"/>
      <c r="AA15" s="508"/>
      <c r="AB15" s="508"/>
      <c r="AC15" s="508"/>
      <c r="AD15" s="509"/>
      <c r="AE15" s="520"/>
      <c r="AF15" s="521"/>
      <c r="AG15" s="398"/>
      <c r="AH15" s="399"/>
      <c r="AI15" s="399"/>
      <c r="AJ15" s="399"/>
      <c r="AK15" s="399"/>
      <c r="AL15" s="399"/>
      <c r="AM15" s="399"/>
      <c r="AN15" s="512"/>
      <c r="AO15" s="513"/>
      <c r="AP15" s="522"/>
      <c r="AQ15" s="523"/>
      <c r="AR15" s="523"/>
      <c r="AS15" s="523"/>
      <c r="AT15" s="523"/>
      <c r="AU15" s="523"/>
      <c r="AV15" s="523"/>
      <c r="AW15" s="524"/>
      <c r="AX15" s="254" t="s">
        <v>102</v>
      </c>
      <c r="AY15" s="255"/>
      <c r="AZ15" s="255"/>
      <c r="BA15" s="255"/>
      <c r="BB15" s="256"/>
      <c r="BC15" s="256"/>
      <c r="BD15" s="256"/>
      <c r="BE15" s="257"/>
    </row>
    <row r="16" spans="2:57" s="502" customFormat="1" ht="30" customHeight="1" thickTop="1"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5"/>
      <c r="U16" s="505"/>
      <c r="V16" s="506"/>
      <c r="W16" s="507"/>
      <c r="X16" s="508"/>
      <c r="Y16" s="508"/>
      <c r="Z16" s="508"/>
      <c r="AA16" s="508"/>
      <c r="AB16" s="508"/>
      <c r="AC16" s="508"/>
      <c r="AD16" s="509"/>
      <c r="AE16" s="525" t="s">
        <v>15</v>
      </c>
      <c r="AF16" s="526" t="s">
        <v>16</v>
      </c>
      <c r="AG16" s="525" t="s">
        <v>17</v>
      </c>
      <c r="AH16" s="527" t="s">
        <v>18</v>
      </c>
      <c r="AI16" s="528"/>
      <c r="AJ16" s="528"/>
      <c r="AK16" s="528"/>
      <c r="AL16" s="528"/>
      <c r="AM16" s="528"/>
      <c r="AN16" s="529"/>
      <c r="AO16" s="513"/>
      <c r="AP16" s="530" t="s">
        <v>19</v>
      </c>
      <c r="AQ16" s="531" t="s">
        <v>20</v>
      </c>
      <c r="AR16" s="531" t="s">
        <v>21</v>
      </c>
      <c r="AS16" s="532" t="s">
        <v>22</v>
      </c>
      <c r="AT16" s="532" t="s">
        <v>23</v>
      </c>
      <c r="AU16" s="531" t="s">
        <v>24</v>
      </c>
      <c r="AV16" s="531" t="s">
        <v>25</v>
      </c>
      <c r="AW16" s="533" t="s">
        <v>26</v>
      </c>
      <c r="AX16" s="534" t="s">
        <v>48</v>
      </c>
      <c r="AY16" s="535"/>
      <c r="AZ16" s="535"/>
      <c r="BA16" s="536"/>
      <c r="BB16" s="534" t="s">
        <v>49</v>
      </c>
      <c r="BC16" s="535"/>
      <c r="BD16" s="535"/>
      <c r="BE16" s="536"/>
    </row>
    <row r="17" spans="2:57" s="545" customFormat="1" ht="45" customHeight="1">
      <c r="B17" s="503"/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/>
      <c r="S17" s="504"/>
      <c r="T17" s="505"/>
      <c r="U17" s="505"/>
      <c r="V17" s="506"/>
      <c r="W17" s="507"/>
      <c r="X17" s="508"/>
      <c r="Y17" s="508"/>
      <c r="Z17" s="508"/>
      <c r="AA17" s="508"/>
      <c r="AB17" s="508"/>
      <c r="AC17" s="508"/>
      <c r="AD17" s="509"/>
      <c r="AE17" s="537"/>
      <c r="AF17" s="513"/>
      <c r="AG17" s="537"/>
      <c r="AH17" s="308" t="s">
        <v>27</v>
      </c>
      <c r="AI17" s="309"/>
      <c r="AJ17" s="208" t="s">
        <v>28</v>
      </c>
      <c r="AK17" s="209"/>
      <c r="AL17" s="208" t="s">
        <v>29</v>
      </c>
      <c r="AM17" s="209"/>
      <c r="AN17" s="229" t="s">
        <v>71</v>
      </c>
      <c r="AO17" s="513"/>
      <c r="AP17" s="538"/>
      <c r="AQ17" s="539"/>
      <c r="AR17" s="539"/>
      <c r="AS17" s="540"/>
      <c r="AT17" s="540"/>
      <c r="AU17" s="539"/>
      <c r="AV17" s="539"/>
      <c r="AW17" s="541"/>
      <c r="AX17" s="542"/>
      <c r="AY17" s="543"/>
      <c r="AZ17" s="543"/>
      <c r="BA17" s="544"/>
      <c r="BB17" s="542"/>
      <c r="BC17" s="543"/>
      <c r="BD17" s="543"/>
      <c r="BE17" s="544"/>
    </row>
    <row r="18" spans="2:57" s="545" customFormat="1" ht="30" customHeight="1">
      <c r="B18" s="503"/>
      <c r="C18" s="504"/>
      <c r="D18" s="504"/>
      <c r="E18" s="504"/>
      <c r="F18" s="504"/>
      <c r="G18" s="504"/>
      <c r="H18" s="504"/>
      <c r="I18" s="504"/>
      <c r="J18" s="504"/>
      <c r="K18" s="504"/>
      <c r="L18" s="504"/>
      <c r="M18" s="504"/>
      <c r="N18" s="504"/>
      <c r="O18" s="504"/>
      <c r="P18" s="504"/>
      <c r="Q18" s="504"/>
      <c r="R18" s="504"/>
      <c r="S18" s="504"/>
      <c r="T18" s="505"/>
      <c r="U18" s="505"/>
      <c r="V18" s="506"/>
      <c r="W18" s="507"/>
      <c r="X18" s="508"/>
      <c r="Y18" s="508"/>
      <c r="Z18" s="508"/>
      <c r="AA18" s="508"/>
      <c r="AB18" s="508"/>
      <c r="AC18" s="508"/>
      <c r="AD18" s="509"/>
      <c r="AE18" s="537"/>
      <c r="AF18" s="513"/>
      <c r="AG18" s="537"/>
      <c r="AH18" s="210" t="s">
        <v>69</v>
      </c>
      <c r="AI18" s="210" t="s">
        <v>70</v>
      </c>
      <c r="AJ18" s="210" t="s">
        <v>69</v>
      </c>
      <c r="AK18" s="210" t="s">
        <v>70</v>
      </c>
      <c r="AL18" s="210" t="s">
        <v>69</v>
      </c>
      <c r="AM18" s="210" t="s">
        <v>70</v>
      </c>
      <c r="AN18" s="210"/>
      <c r="AO18" s="513"/>
      <c r="AP18" s="538"/>
      <c r="AQ18" s="539"/>
      <c r="AR18" s="539"/>
      <c r="AS18" s="540"/>
      <c r="AT18" s="540"/>
      <c r="AU18" s="539"/>
      <c r="AV18" s="539"/>
      <c r="AW18" s="541"/>
      <c r="AX18" s="546" t="s">
        <v>17</v>
      </c>
      <c r="AY18" s="547" t="s">
        <v>30</v>
      </c>
      <c r="AZ18" s="548"/>
      <c r="BA18" s="549"/>
      <c r="BB18" s="546" t="s">
        <v>17</v>
      </c>
      <c r="BC18" s="547" t="s">
        <v>30</v>
      </c>
      <c r="BD18" s="548"/>
      <c r="BE18" s="550"/>
    </row>
    <row r="19" spans="2:57" s="545" customFormat="1" ht="138.75" customHeight="1" thickBot="1">
      <c r="B19" s="551"/>
      <c r="C19" s="552"/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3"/>
      <c r="U19" s="553"/>
      <c r="V19" s="554"/>
      <c r="W19" s="555"/>
      <c r="X19" s="556"/>
      <c r="Y19" s="556"/>
      <c r="Z19" s="556"/>
      <c r="AA19" s="556"/>
      <c r="AB19" s="556"/>
      <c r="AC19" s="556"/>
      <c r="AD19" s="557"/>
      <c r="AE19" s="558"/>
      <c r="AF19" s="559"/>
      <c r="AG19" s="558"/>
      <c r="AH19" s="211"/>
      <c r="AI19" s="211"/>
      <c r="AJ19" s="211"/>
      <c r="AK19" s="211"/>
      <c r="AL19" s="211"/>
      <c r="AM19" s="211"/>
      <c r="AN19" s="211"/>
      <c r="AO19" s="559"/>
      <c r="AP19" s="560"/>
      <c r="AQ19" s="561"/>
      <c r="AR19" s="561"/>
      <c r="AS19" s="562"/>
      <c r="AT19" s="562"/>
      <c r="AU19" s="561"/>
      <c r="AV19" s="561"/>
      <c r="AW19" s="563"/>
      <c r="AX19" s="564"/>
      <c r="AY19" s="565" t="s">
        <v>27</v>
      </c>
      <c r="AZ19" s="565" t="s">
        <v>31</v>
      </c>
      <c r="BA19" s="566" t="s">
        <v>32</v>
      </c>
      <c r="BB19" s="564"/>
      <c r="BC19" s="565" t="s">
        <v>27</v>
      </c>
      <c r="BD19" s="565" t="s">
        <v>31</v>
      </c>
      <c r="BE19" s="567" t="s">
        <v>32</v>
      </c>
    </row>
    <row r="20" spans="2:57" s="579" customFormat="1" ht="42.75" customHeight="1" thickBot="1" thickTop="1">
      <c r="B20" s="568">
        <v>1</v>
      </c>
      <c r="C20" s="569"/>
      <c r="D20" s="569"/>
      <c r="E20" s="569"/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70">
        <v>2</v>
      </c>
      <c r="U20" s="570"/>
      <c r="V20" s="571"/>
      <c r="W20" s="572">
        <v>3</v>
      </c>
      <c r="X20" s="573"/>
      <c r="Y20" s="573"/>
      <c r="Z20" s="573"/>
      <c r="AA20" s="573"/>
      <c r="AB20" s="573"/>
      <c r="AC20" s="573"/>
      <c r="AD20" s="574"/>
      <c r="AE20" s="575">
        <v>4</v>
      </c>
      <c r="AF20" s="576">
        <v>5</v>
      </c>
      <c r="AG20" s="577">
        <v>6</v>
      </c>
      <c r="AH20" s="578">
        <v>7</v>
      </c>
      <c r="AI20" s="578">
        <v>8</v>
      </c>
      <c r="AJ20" s="578">
        <f>AI20+1</f>
        <v>9</v>
      </c>
      <c r="AK20" s="578">
        <f aca="true" t="shared" si="0" ref="AK20:BE20">AJ20+1</f>
        <v>10</v>
      </c>
      <c r="AL20" s="578">
        <f t="shared" si="0"/>
        <v>11</v>
      </c>
      <c r="AM20" s="578">
        <f t="shared" si="0"/>
        <v>12</v>
      </c>
      <c r="AN20" s="578">
        <f t="shared" si="0"/>
        <v>13</v>
      </c>
      <c r="AO20" s="578">
        <f t="shared" si="0"/>
        <v>14</v>
      </c>
      <c r="AP20" s="578">
        <f t="shared" si="0"/>
        <v>15</v>
      </c>
      <c r="AQ20" s="578">
        <f t="shared" si="0"/>
        <v>16</v>
      </c>
      <c r="AR20" s="578">
        <f t="shared" si="0"/>
        <v>17</v>
      </c>
      <c r="AS20" s="578">
        <f t="shared" si="0"/>
        <v>18</v>
      </c>
      <c r="AT20" s="578">
        <f t="shared" si="0"/>
        <v>19</v>
      </c>
      <c r="AU20" s="578">
        <f t="shared" si="0"/>
        <v>20</v>
      </c>
      <c r="AV20" s="578">
        <f t="shared" si="0"/>
        <v>21</v>
      </c>
      <c r="AW20" s="578">
        <f t="shared" si="0"/>
        <v>22</v>
      </c>
      <c r="AX20" s="578">
        <f t="shared" si="0"/>
        <v>23</v>
      </c>
      <c r="AY20" s="578">
        <f t="shared" si="0"/>
        <v>24</v>
      </c>
      <c r="AZ20" s="578">
        <f t="shared" si="0"/>
        <v>25</v>
      </c>
      <c r="BA20" s="578">
        <f t="shared" si="0"/>
        <v>26</v>
      </c>
      <c r="BB20" s="578">
        <f t="shared" si="0"/>
        <v>27</v>
      </c>
      <c r="BC20" s="578">
        <f t="shared" si="0"/>
        <v>28</v>
      </c>
      <c r="BD20" s="578">
        <f t="shared" si="0"/>
        <v>29</v>
      </c>
      <c r="BE20" s="578">
        <f t="shared" si="0"/>
        <v>30</v>
      </c>
    </row>
    <row r="21" spans="2:57" s="579" customFormat="1" ht="49.5" customHeight="1" thickBot="1">
      <c r="B21" s="580" t="s">
        <v>53</v>
      </c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1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AL21" s="581"/>
      <c r="AM21" s="581"/>
      <c r="AN21" s="581"/>
      <c r="AO21" s="581"/>
      <c r="AP21" s="581"/>
      <c r="AQ21" s="581"/>
      <c r="AR21" s="581"/>
      <c r="AS21" s="581"/>
      <c r="AT21" s="581"/>
      <c r="AU21" s="581"/>
      <c r="AV21" s="581"/>
      <c r="AW21" s="581"/>
      <c r="AX21" s="581"/>
      <c r="AY21" s="581"/>
      <c r="AZ21" s="581"/>
      <c r="BA21" s="581"/>
      <c r="BB21" s="582"/>
      <c r="BC21" s="582"/>
      <c r="BD21" s="582"/>
      <c r="BE21" s="583"/>
    </row>
    <row r="22" spans="2:57" s="579" customFormat="1" ht="49.5" customHeight="1" thickBot="1">
      <c r="B22" s="240" t="s">
        <v>59</v>
      </c>
      <c r="C22" s="584"/>
      <c r="D22" s="584"/>
      <c r="E22" s="584"/>
      <c r="F22" s="584"/>
      <c r="G22" s="584"/>
      <c r="H22" s="584"/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584"/>
      <c r="X22" s="584"/>
      <c r="Y22" s="584"/>
      <c r="Z22" s="584"/>
      <c r="AA22" s="584"/>
      <c r="AB22" s="584"/>
      <c r="AC22" s="584"/>
      <c r="AD22" s="584"/>
      <c r="AE22" s="584"/>
      <c r="AF22" s="584"/>
      <c r="AG22" s="584"/>
      <c r="AH22" s="584"/>
      <c r="AI22" s="584"/>
      <c r="AJ22" s="584"/>
      <c r="AK22" s="584"/>
      <c r="AL22" s="584"/>
      <c r="AM22" s="584"/>
      <c r="AN22" s="584"/>
      <c r="AO22" s="584"/>
      <c r="AP22" s="584"/>
      <c r="AQ22" s="584"/>
      <c r="AR22" s="584"/>
      <c r="AS22" s="584"/>
      <c r="AT22" s="584"/>
      <c r="AU22" s="584"/>
      <c r="AV22" s="584"/>
      <c r="AW22" s="584"/>
      <c r="AX22" s="584"/>
      <c r="AY22" s="584"/>
      <c r="AZ22" s="584"/>
      <c r="BA22" s="584"/>
      <c r="BB22" s="585"/>
      <c r="BC22" s="585"/>
      <c r="BD22" s="585"/>
      <c r="BE22" s="586"/>
    </row>
    <row r="23" spans="2:57" s="587" customFormat="1" ht="49.5" customHeight="1" thickBot="1">
      <c r="B23" s="212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4"/>
      <c r="AE23" s="177"/>
      <c r="AF23" s="178"/>
      <c r="AG23" s="177"/>
      <c r="AH23" s="173"/>
      <c r="AI23" s="173"/>
      <c r="AJ23" s="173"/>
      <c r="AK23" s="172"/>
      <c r="AL23" s="172"/>
      <c r="AM23" s="172"/>
      <c r="AN23" s="172"/>
      <c r="AO23" s="178"/>
      <c r="AP23" s="83"/>
      <c r="AQ23" s="83"/>
      <c r="AR23" s="83"/>
      <c r="AS23" s="83"/>
      <c r="AT23" s="83"/>
      <c r="AU23" s="83"/>
      <c r="AV23" s="83"/>
      <c r="AW23" s="84"/>
      <c r="AX23" s="371"/>
      <c r="AY23" s="83"/>
      <c r="AZ23" s="83"/>
      <c r="BA23" s="179"/>
      <c r="BB23" s="372"/>
      <c r="BC23" s="181"/>
      <c r="BD23" s="181"/>
      <c r="BE23" s="182"/>
    </row>
    <row r="24" spans="2:57" s="132" customFormat="1" ht="49.5" customHeight="1" thickBot="1">
      <c r="B24" s="240" t="s">
        <v>60</v>
      </c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584"/>
      <c r="AU24" s="584"/>
      <c r="AV24" s="584"/>
      <c r="AW24" s="584"/>
      <c r="AX24" s="584"/>
      <c r="AY24" s="584"/>
      <c r="AZ24" s="584"/>
      <c r="BA24" s="584"/>
      <c r="BB24" s="585"/>
      <c r="BC24" s="585"/>
      <c r="BD24" s="585"/>
      <c r="BE24" s="586"/>
    </row>
    <row r="25" spans="2:57" s="132" customFormat="1" ht="108.75" customHeight="1">
      <c r="B25" s="130">
        <v>1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363" t="s">
        <v>97</v>
      </c>
      <c r="U25" s="363"/>
      <c r="V25" s="364"/>
      <c r="W25" s="365" t="s">
        <v>61</v>
      </c>
      <c r="X25" s="366"/>
      <c r="Y25" s="366"/>
      <c r="Z25" s="366"/>
      <c r="AA25" s="366"/>
      <c r="AB25" s="366"/>
      <c r="AC25" s="366"/>
      <c r="AD25" s="367"/>
      <c r="AE25" s="186">
        <f>AF25/30</f>
        <v>1.5</v>
      </c>
      <c r="AF25" s="66">
        <f>AG25+AO25</f>
        <v>45</v>
      </c>
      <c r="AG25" s="123">
        <f>SUM(AH25,AJ25,AL25)</f>
        <v>4</v>
      </c>
      <c r="AH25" s="119">
        <v>2</v>
      </c>
      <c r="AI25" s="119"/>
      <c r="AJ25" s="119">
        <v>2</v>
      </c>
      <c r="AK25" s="119"/>
      <c r="AL25" s="119"/>
      <c r="AM25" s="120"/>
      <c r="AN25" s="120"/>
      <c r="AO25" s="66">
        <v>41</v>
      </c>
      <c r="AP25" s="119"/>
      <c r="AQ25" s="119">
        <v>1</v>
      </c>
      <c r="AR25" s="119"/>
      <c r="AS25" s="119"/>
      <c r="AT25" s="119"/>
      <c r="AU25" s="119"/>
      <c r="AV25" s="120">
        <v>1</v>
      </c>
      <c r="AW25" s="120"/>
      <c r="AX25" s="121">
        <f>AY25+AZ25+BA25</f>
        <v>4</v>
      </c>
      <c r="AY25" s="119">
        <v>2</v>
      </c>
      <c r="AZ25" s="120">
        <v>2</v>
      </c>
      <c r="BA25" s="122"/>
      <c r="BB25" s="123"/>
      <c r="BC25" s="119"/>
      <c r="BD25" s="119"/>
      <c r="BE25" s="124"/>
    </row>
    <row r="26" spans="2:57" s="132" customFormat="1" ht="78" customHeight="1" thickBot="1">
      <c r="B26" s="130">
        <v>2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357" t="s">
        <v>98</v>
      </c>
      <c r="U26" s="358"/>
      <c r="V26" s="359"/>
      <c r="W26" s="360" t="s">
        <v>61</v>
      </c>
      <c r="X26" s="361"/>
      <c r="Y26" s="361"/>
      <c r="Z26" s="361"/>
      <c r="AA26" s="361"/>
      <c r="AB26" s="361"/>
      <c r="AC26" s="361"/>
      <c r="AD26" s="362"/>
      <c r="AE26" s="192">
        <f>AF26/30</f>
        <v>2.5</v>
      </c>
      <c r="AF26" s="193">
        <f>AG26+AO26</f>
        <v>75</v>
      </c>
      <c r="AG26" s="194">
        <f>SUM(AH26,AJ26,AL26)</f>
        <v>10</v>
      </c>
      <c r="AH26" s="126">
        <v>8</v>
      </c>
      <c r="AI26" s="126"/>
      <c r="AJ26" s="126">
        <v>2</v>
      </c>
      <c r="AK26" s="126"/>
      <c r="AL26" s="126"/>
      <c r="AM26" s="127"/>
      <c r="AN26" s="127"/>
      <c r="AO26" s="73">
        <v>65</v>
      </c>
      <c r="AP26" s="126">
        <v>2</v>
      </c>
      <c r="AQ26" s="126"/>
      <c r="AR26" s="126"/>
      <c r="AS26" s="126"/>
      <c r="AT26" s="126"/>
      <c r="AU26" s="126"/>
      <c r="AV26" s="127">
        <v>2</v>
      </c>
      <c r="AW26" s="73"/>
      <c r="AX26" s="190"/>
      <c r="AY26" s="126"/>
      <c r="AZ26" s="126"/>
      <c r="BA26" s="128"/>
      <c r="BB26" s="74">
        <f>BC26+BD26+BE26</f>
        <v>10</v>
      </c>
      <c r="BC26" s="126">
        <v>8</v>
      </c>
      <c r="BD26" s="195">
        <v>2</v>
      </c>
      <c r="BE26" s="196"/>
    </row>
    <row r="27" spans="2:57" s="587" customFormat="1" ht="49.5" customHeight="1" thickBot="1">
      <c r="B27" s="212" t="s">
        <v>54</v>
      </c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4"/>
      <c r="AE27" s="177">
        <f>SUM(AE25:AE26)</f>
        <v>4</v>
      </c>
      <c r="AF27" s="172">
        <f>SUM(AF25:AF26)</f>
        <v>120</v>
      </c>
      <c r="AG27" s="177">
        <f>SUM(AG25:AG26)</f>
        <v>14</v>
      </c>
      <c r="AH27" s="173">
        <f>SUM(AH25:AH26)</f>
        <v>10</v>
      </c>
      <c r="AI27" s="173"/>
      <c r="AJ27" s="173">
        <f>SUM(AJ25:AJ26)</f>
        <v>4</v>
      </c>
      <c r="AK27" s="172"/>
      <c r="AL27" s="172"/>
      <c r="AM27" s="172"/>
      <c r="AN27" s="172"/>
      <c r="AO27" s="178">
        <f>SUM(AO25:AO26)</f>
        <v>106</v>
      </c>
      <c r="AP27" s="83">
        <f>COUNTA(AP25:AP26)</f>
        <v>1</v>
      </c>
      <c r="AQ27" s="83">
        <f>COUNTA(AQ25:AQ26)</f>
        <v>1</v>
      </c>
      <c r="AR27" s="83"/>
      <c r="AS27" s="179"/>
      <c r="AT27" s="83"/>
      <c r="AU27" s="83"/>
      <c r="AV27" s="83">
        <f>COUNTA(AV25:AV26)</f>
        <v>2</v>
      </c>
      <c r="AW27" s="84"/>
      <c r="AX27" s="371">
        <f>SUM(AX25:AX26)</f>
        <v>4</v>
      </c>
      <c r="AY27" s="83">
        <v>2</v>
      </c>
      <c r="AZ27" s="83">
        <v>2</v>
      </c>
      <c r="BA27" s="180"/>
      <c r="BB27" s="372">
        <f>SUM(BB25:BB26)</f>
        <v>10</v>
      </c>
      <c r="BC27" s="588">
        <v>8</v>
      </c>
      <c r="BD27" s="588">
        <v>2</v>
      </c>
      <c r="BE27" s="182"/>
    </row>
    <row r="28" spans="2:57" s="132" customFormat="1" ht="49.5" customHeight="1" thickBot="1">
      <c r="B28" s="240" t="s">
        <v>62</v>
      </c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4"/>
      <c r="AH28" s="584"/>
      <c r="AI28" s="584"/>
      <c r="AJ28" s="584"/>
      <c r="AK28" s="584"/>
      <c r="AL28" s="584"/>
      <c r="AM28" s="584"/>
      <c r="AN28" s="584"/>
      <c r="AO28" s="584"/>
      <c r="AP28" s="584"/>
      <c r="AQ28" s="584"/>
      <c r="AR28" s="584"/>
      <c r="AS28" s="584"/>
      <c r="AT28" s="584"/>
      <c r="AU28" s="584"/>
      <c r="AV28" s="584"/>
      <c r="AW28" s="584"/>
      <c r="AX28" s="584"/>
      <c r="AY28" s="584"/>
      <c r="AZ28" s="584"/>
      <c r="BA28" s="584"/>
      <c r="BB28" s="585"/>
      <c r="BC28" s="585"/>
      <c r="BD28" s="585"/>
      <c r="BE28" s="586"/>
    </row>
    <row r="29" spans="2:57" s="132" customFormat="1" ht="70.5" customHeight="1">
      <c r="B29" s="130">
        <v>3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227" t="s">
        <v>83</v>
      </c>
      <c r="U29" s="227"/>
      <c r="V29" s="228"/>
      <c r="W29" s="199" t="s">
        <v>63</v>
      </c>
      <c r="X29" s="200"/>
      <c r="Y29" s="200"/>
      <c r="Z29" s="200"/>
      <c r="AA29" s="200"/>
      <c r="AB29" s="200"/>
      <c r="AC29" s="200"/>
      <c r="AD29" s="201"/>
      <c r="AE29" s="72">
        <v>3</v>
      </c>
      <c r="AF29" s="73">
        <f>AG29+AO29</f>
        <v>90</v>
      </c>
      <c r="AG29" s="74">
        <v>8</v>
      </c>
      <c r="AH29" s="126"/>
      <c r="AI29" s="126"/>
      <c r="AJ29" s="126">
        <v>8</v>
      </c>
      <c r="AK29" s="126"/>
      <c r="AL29" s="126"/>
      <c r="AM29" s="127"/>
      <c r="AN29" s="127"/>
      <c r="AO29" s="73">
        <v>82</v>
      </c>
      <c r="AP29" s="126"/>
      <c r="AQ29" s="126">
        <v>1</v>
      </c>
      <c r="AR29" s="126"/>
      <c r="AS29" s="126"/>
      <c r="AT29" s="126"/>
      <c r="AU29" s="126"/>
      <c r="AV29" s="127"/>
      <c r="AW29" s="127">
        <v>1</v>
      </c>
      <c r="AX29" s="72">
        <v>8</v>
      </c>
      <c r="AY29" s="126"/>
      <c r="AZ29" s="126">
        <v>8</v>
      </c>
      <c r="BA29" s="128"/>
      <c r="BB29" s="74"/>
      <c r="BC29" s="126"/>
      <c r="BD29" s="126"/>
      <c r="BE29" s="129"/>
    </row>
    <row r="30" spans="2:57" s="132" customFormat="1" ht="49.5" customHeight="1" thickBot="1">
      <c r="B30" s="130">
        <v>4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227" t="s">
        <v>83</v>
      </c>
      <c r="U30" s="227"/>
      <c r="V30" s="228"/>
      <c r="W30" s="199" t="s">
        <v>63</v>
      </c>
      <c r="X30" s="200"/>
      <c r="Y30" s="200"/>
      <c r="Z30" s="200"/>
      <c r="AA30" s="200"/>
      <c r="AB30" s="200"/>
      <c r="AC30" s="200"/>
      <c r="AD30" s="201"/>
      <c r="AE30" s="72">
        <v>3</v>
      </c>
      <c r="AF30" s="73">
        <f>AG30+AO30</f>
        <v>90</v>
      </c>
      <c r="AG30" s="74">
        <v>6</v>
      </c>
      <c r="AH30" s="126"/>
      <c r="AI30" s="126"/>
      <c r="AJ30" s="126">
        <v>6</v>
      </c>
      <c r="AK30" s="126"/>
      <c r="AL30" s="126"/>
      <c r="AM30" s="127"/>
      <c r="AN30" s="127"/>
      <c r="AO30" s="73">
        <v>84</v>
      </c>
      <c r="AP30" s="126">
        <v>2</v>
      </c>
      <c r="AQ30" s="126"/>
      <c r="AR30" s="126">
        <v>2</v>
      </c>
      <c r="AS30" s="126"/>
      <c r="AT30" s="126"/>
      <c r="AU30" s="126"/>
      <c r="AV30" s="127"/>
      <c r="AW30" s="127"/>
      <c r="AX30" s="72"/>
      <c r="AY30" s="126"/>
      <c r="AZ30" s="126"/>
      <c r="BA30" s="128"/>
      <c r="BB30" s="74">
        <v>6</v>
      </c>
      <c r="BC30" s="126"/>
      <c r="BD30" s="126">
        <v>6</v>
      </c>
      <c r="BE30" s="129"/>
    </row>
    <row r="31" spans="2:57" s="587" customFormat="1" ht="49.5" customHeight="1" thickBot="1">
      <c r="B31" s="212" t="s">
        <v>54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4"/>
      <c r="AE31" s="184">
        <f>SUM(AE29:AE30)</f>
        <v>6</v>
      </c>
      <c r="AF31" s="173">
        <f>SUM(AF29:AF30)</f>
        <v>180</v>
      </c>
      <c r="AG31" s="177">
        <f>SUM(AG29:AG30)</f>
        <v>14</v>
      </c>
      <c r="AH31" s="173"/>
      <c r="AI31" s="172"/>
      <c r="AJ31" s="173">
        <f>SUM(AJ29:AJ30)</f>
        <v>14</v>
      </c>
      <c r="AK31" s="172"/>
      <c r="AL31" s="172"/>
      <c r="AM31" s="172"/>
      <c r="AN31" s="172"/>
      <c r="AO31" s="178">
        <f>SUM(AO29:AO30)</f>
        <v>166</v>
      </c>
      <c r="AP31" s="589">
        <v>1</v>
      </c>
      <c r="AQ31" s="83">
        <f>COUNTA(AQ29)</f>
        <v>1</v>
      </c>
      <c r="AR31" s="83">
        <v>1</v>
      </c>
      <c r="AS31" s="179"/>
      <c r="AT31" s="83"/>
      <c r="AU31" s="83"/>
      <c r="AV31" s="83"/>
      <c r="AW31" s="84">
        <v>1</v>
      </c>
      <c r="AX31" s="177">
        <f>SUM(AX29:AX30)</f>
        <v>8</v>
      </c>
      <c r="AY31" s="83"/>
      <c r="AZ31" s="83">
        <v>8</v>
      </c>
      <c r="BA31" s="180"/>
      <c r="BB31" s="177">
        <f>SUM(BB29:BB30)</f>
        <v>6</v>
      </c>
      <c r="BC31" s="181"/>
      <c r="BD31" s="588">
        <v>6</v>
      </c>
      <c r="BE31" s="182"/>
    </row>
    <row r="32" spans="2:57" s="579" customFormat="1" ht="49.5" customHeight="1" thickBot="1">
      <c r="B32" s="580" t="s">
        <v>55</v>
      </c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581"/>
      <c r="AG32" s="581"/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1"/>
      <c r="BA32" s="581"/>
      <c r="BB32" s="582"/>
      <c r="BC32" s="582"/>
      <c r="BD32" s="582"/>
      <c r="BE32" s="583"/>
    </row>
    <row r="33" spans="2:57" s="579" customFormat="1" ht="49.5" customHeight="1" thickBot="1">
      <c r="B33" s="240" t="s">
        <v>64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584"/>
      <c r="AJ33" s="584"/>
      <c r="AK33" s="584"/>
      <c r="AL33" s="584"/>
      <c r="AM33" s="584"/>
      <c r="AN33" s="584"/>
      <c r="AO33" s="584"/>
      <c r="AP33" s="584"/>
      <c r="AQ33" s="584"/>
      <c r="AR33" s="584"/>
      <c r="AS33" s="584"/>
      <c r="AT33" s="584"/>
      <c r="AU33" s="584"/>
      <c r="AV33" s="584"/>
      <c r="AW33" s="584"/>
      <c r="AX33" s="584"/>
      <c r="AY33" s="584"/>
      <c r="AZ33" s="584"/>
      <c r="BA33" s="584"/>
      <c r="BB33" s="585"/>
      <c r="BC33" s="585"/>
      <c r="BD33" s="585"/>
      <c r="BE33" s="586"/>
    </row>
    <row r="34" spans="2:57" s="132" customFormat="1" ht="154.5" customHeight="1" thickBot="1">
      <c r="B34" s="130">
        <v>5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334" t="s">
        <v>82</v>
      </c>
      <c r="U34" s="335"/>
      <c r="V34" s="336"/>
      <c r="W34" s="337" t="s">
        <v>79</v>
      </c>
      <c r="X34" s="203"/>
      <c r="Y34" s="203"/>
      <c r="Z34" s="203"/>
      <c r="AA34" s="203"/>
      <c r="AB34" s="203"/>
      <c r="AC34" s="203"/>
      <c r="AD34" s="204"/>
      <c r="AE34" s="60">
        <f>AF34/30</f>
        <v>2</v>
      </c>
      <c r="AF34" s="61">
        <f>AG34+AO34</f>
        <v>60</v>
      </c>
      <c r="AG34" s="62">
        <f>AH34+AJ34+AL34</f>
        <v>6</v>
      </c>
      <c r="AH34" s="117"/>
      <c r="AI34" s="117"/>
      <c r="AJ34" s="117">
        <v>6</v>
      </c>
      <c r="AK34" s="117"/>
      <c r="AL34" s="117"/>
      <c r="AM34" s="118"/>
      <c r="AN34" s="118"/>
      <c r="AO34" s="61">
        <v>54</v>
      </c>
      <c r="AP34" s="117"/>
      <c r="AQ34" s="117">
        <v>2</v>
      </c>
      <c r="AR34" s="117"/>
      <c r="AS34" s="117"/>
      <c r="AT34" s="117"/>
      <c r="AU34" s="117"/>
      <c r="AV34" s="118"/>
      <c r="AW34" s="118"/>
      <c r="AX34" s="169"/>
      <c r="AY34" s="117"/>
      <c r="AZ34" s="117"/>
      <c r="BA34" s="125"/>
      <c r="BB34" s="62">
        <v>6</v>
      </c>
      <c r="BC34" s="117"/>
      <c r="BD34" s="117">
        <v>6</v>
      </c>
      <c r="BE34" s="61"/>
    </row>
    <row r="35" spans="2:57" s="587" customFormat="1" ht="49.5" customHeight="1" thickBot="1">
      <c r="B35" s="212" t="s">
        <v>54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4"/>
      <c r="AE35" s="177">
        <f>SUM(AE34:AE34)</f>
        <v>2</v>
      </c>
      <c r="AF35" s="172">
        <f>SUM(AF34:AF34)</f>
        <v>60</v>
      </c>
      <c r="AG35" s="177">
        <f>SUM(AG34:AG34)</f>
        <v>6</v>
      </c>
      <c r="AH35" s="173">
        <f>SUM(AH34:AH34)</f>
        <v>0</v>
      </c>
      <c r="AI35" s="173"/>
      <c r="AJ35" s="173">
        <f>SUM(AJ34:AJ34)</f>
        <v>6</v>
      </c>
      <c r="AK35" s="172"/>
      <c r="AL35" s="172"/>
      <c r="AM35" s="172"/>
      <c r="AN35" s="172"/>
      <c r="AO35" s="178">
        <f>SUM(AO34:AO34)</f>
        <v>54</v>
      </c>
      <c r="AP35" s="83"/>
      <c r="AQ35" s="83">
        <f>COUNTA(AQ34:AQ34)</f>
        <v>1</v>
      </c>
      <c r="AR35" s="83"/>
      <c r="AS35" s="83"/>
      <c r="AT35" s="83"/>
      <c r="AU35" s="83"/>
      <c r="AV35" s="83"/>
      <c r="AW35" s="84"/>
      <c r="AX35" s="371"/>
      <c r="AY35" s="83"/>
      <c r="AZ35" s="83"/>
      <c r="BA35" s="180"/>
      <c r="BB35" s="372">
        <f>SUM(BB34:BB34)</f>
        <v>6</v>
      </c>
      <c r="BC35" s="181"/>
      <c r="BD35" s="181"/>
      <c r="BE35" s="182"/>
    </row>
    <row r="36" spans="2:57" s="132" customFormat="1" ht="49.5" customHeight="1" thickBot="1">
      <c r="B36" s="373" t="s">
        <v>33</v>
      </c>
      <c r="C36" s="590"/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90"/>
      <c r="O36" s="590"/>
      <c r="P36" s="590"/>
      <c r="Q36" s="590"/>
      <c r="R36" s="590"/>
      <c r="S36" s="590"/>
      <c r="T36" s="590"/>
      <c r="U36" s="590"/>
      <c r="V36" s="590"/>
      <c r="W36" s="590"/>
      <c r="X36" s="590"/>
      <c r="Y36" s="590"/>
      <c r="Z36" s="590"/>
      <c r="AA36" s="590"/>
      <c r="AB36" s="590"/>
      <c r="AC36" s="590"/>
      <c r="AD36" s="590"/>
      <c r="AE36" s="68">
        <f>AE35+AE31+AE27+AE23</f>
        <v>12</v>
      </c>
      <c r="AF36" s="67">
        <f>AF35+AF31+AF27+AF23</f>
        <v>360</v>
      </c>
      <c r="AG36" s="68">
        <f>AG35+AG31+AG27+AG23</f>
        <v>34</v>
      </c>
      <c r="AH36" s="69">
        <f>AH35+AH31+AH27+AH23</f>
        <v>10</v>
      </c>
      <c r="AI36" s="69"/>
      <c r="AJ36" s="69">
        <f>AJ35+AJ31+AJ27+AJ23</f>
        <v>24</v>
      </c>
      <c r="AK36" s="69"/>
      <c r="AL36" s="69">
        <f>AL35+AL31+AL27+AL23</f>
        <v>0</v>
      </c>
      <c r="AM36" s="90"/>
      <c r="AN36" s="90"/>
      <c r="AO36" s="67">
        <f>AO35+AO31+AO27+AO23</f>
        <v>326</v>
      </c>
      <c r="AP36" s="197">
        <f>AP35+AP31+AP27+AP23</f>
        <v>2</v>
      </c>
      <c r="AQ36" s="69">
        <f>AQ35+AQ31+AQ27+AQ23</f>
        <v>3</v>
      </c>
      <c r="AR36" s="198">
        <f>AR35+AR31+AR27+AR23</f>
        <v>1</v>
      </c>
      <c r="AS36" s="69"/>
      <c r="AT36" s="69"/>
      <c r="AU36" s="90"/>
      <c r="AV36" s="90">
        <f>AV35+AV31+AV27+AV23</f>
        <v>2</v>
      </c>
      <c r="AW36" s="67">
        <f>AW35+AW31+AW27+AW23</f>
        <v>1</v>
      </c>
      <c r="AX36" s="68">
        <f>AX35+AX31+AX27+AX23</f>
        <v>12</v>
      </c>
      <c r="AY36" s="69">
        <v>2</v>
      </c>
      <c r="AZ36" s="69">
        <v>10</v>
      </c>
      <c r="BA36" s="90"/>
      <c r="BB36" s="171">
        <f>BB35+BB31+BB27+BB23</f>
        <v>22</v>
      </c>
      <c r="BC36" s="69">
        <v>8</v>
      </c>
      <c r="BD36" s="591">
        <v>14</v>
      </c>
      <c r="BE36" s="377"/>
    </row>
    <row r="37" spans="2:57" s="132" customFormat="1" ht="39.75" customHeight="1" thickTop="1">
      <c r="B37" s="378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80"/>
      <c r="V37" s="380"/>
      <c r="W37" s="381"/>
      <c r="X37" s="381"/>
      <c r="Y37" s="382"/>
      <c r="Z37" s="382"/>
      <c r="AA37" s="382"/>
      <c r="AB37" s="383" t="s">
        <v>34</v>
      </c>
      <c r="AC37" s="384"/>
      <c r="AD37" s="385"/>
      <c r="AE37" s="386" t="s">
        <v>35</v>
      </c>
      <c r="AF37" s="387"/>
      <c r="AG37" s="387"/>
      <c r="AH37" s="387"/>
      <c r="AI37" s="387"/>
      <c r="AJ37" s="387"/>
      <c r="AK37" s="387"/>
      <c r="AL37" s="388"/>
      <c r="AM37" s="388"/>
      <c r="AN37" s="388"/>
      <c r="AO37" s="389"/>
      <c r="AP37" s="592"/>
      <c r="AQ37" s="592"/>
      <c r="AR37" s="592"/>
      <c r="AS37" s="593"/>
      <c r="AT37" s="592">
        <v>2</v>
      </c>
      <c r="AU37" s="592"/>
      <c r="AV37" s="592"/>
      <c r="AW37" s="594"/>
      <c r="AX37" s="75"/>
      <c r="AY37" s="75"/>
      <c r="AZ37" s="75"/>
      <c r="BA37" s="76"/>
      <c r="BB37" s="77">
        <v>2</v>
      </c>
      <c r="BC37" s="75"/>
      <c r="BD37" s="75"/>
      <c r="BE37" s="78"/>
    </row>
    <row r="38" spans="2:60" s="132" customFormat="1" ht="39.75" customHeight="1">
      <c r="B38" s="393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5"/>
      <c r="V38" s="395"/>
      <c r="W38" s="396"/>
      <c r="X38" s="396"/>
      <c r="Y38" s="397"/>
      <c r="Z38" s="397"/>
      <c r="AA38" s="397"/>
      <c r="AB38" s="398"/>
      <c r="AC38" s="399"/>
      <c r="AD38" s="400"/>
      <c r="AE38" s="401" t="s">
        <v>36</v>
      </c>
      <c r="AF38" s="402"/>
      <c r="AG38" s="402"/>
      <c r="AH38" s="402"/>
      <c r="AI38" s="402"/>
      <c r="AJ38" s="402"/>
      <c r="AK38" s="402"/>
      <c r="AL38" s="403"/>
      <c r="AM38" s="403"/>
      <c r="AN38" s="403"/>
      <c r="AO38" s="404"/>
      <c r="AP38" s="117"/>
      <c r="AQ38" s="117"/>
      <c r="AR38" s="117"/>
      <c r="AS38" s="118"/>
      <c r="AT38" s="117">
        <v>3</v>
      </c>
      <c r="AU38" s="117"/>
      <c r="AV38" s="117"/>
      <c r="AW38" s="61"/>
      <c r="AX38" s="70"/>
      <c r="AY38" s="70">
        <v>2</v>
      </c>
      <c r="AZ38" s="70"/>
      <c r="BA38" s="79"/>
      <c r="BB38" s="80"/>
      <c r="BC38" s="80">
        <v>1</v>
      </c>
      <c r="BD38" s="70"/>
      <c r="BE38" s="81"/>
      <c r="BH38" s="185"/>
    </row>
    <row r="39" spans="2:57" s="132" customFormat="1" ht="39.75" customHeight="1">
      <c r="B39" s="393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5"/>
      <c r="V39" s="395"/>
      <c r="W39" s="396"/>
      <c r="X39" s="396"/>
      <c r="Y39" s="397"/>
      <c r="Z39" s="397"/>
      <c r="AA39" s="397"/>
      <c r="AB39" s="398"/>
      <c r="AC39" s="399"/>
      <c r="AD39" s="400"/>
      <c r="AE39" s="401" t="s">
        <v>37</v>
      </c>
      <c r="AF39" s="402"/>
      <c r="AG39" s="402"/>
      <c r="AH39" s="402"/>
      <c r="AI39" s="402"/>
      <c r="AJ39" s="402"/>
      <c r="AK39" s="402"/>
      <c r="AL39" s="403"/>
      <c r="AM39" s="403"/>
      <c r="AN39" s="403"/>
      <c r="AO39" s="404"/>
      <c r="AP39" s="117"/>
      <c r="AQ39" s="117"/>
      <c r="AR39" s="117"/>
      <c r="AS39" s="118"/>
      <c r="AT39" s="117">
        <v>1</v>
      </c>
      <c r="AU39" s="117"/>
      <c r="AV39" s="117"/>
      <c r="AW39" s="61"/>
      <c r="AX39" s="70"/>
      <c r="AY39" s="70"/>
      <c r="AZ39" s="70"/>
      <c r="BA39" s="79"/>
      <c r="BB39" s="80"/>
      <c r="BC39" s="70"/>
      <c r="BD39" s="70">
        <v>1</v>
      </c>
      <c r="BE39" s="81"/>
    </row>
    <row r="40" spans="2:57" s="132" customFormat="1" ht="39.75" customHeight="1">
      <c r="B40" s="393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408" t="s">
        <v>38</v>
      </c>
      <c r="U40" s="409"/>
      <c r="V40" s="409"/>
      <c r="W40" s="396"/>
      <c r="X40" s="396"/>
      <c r="Y40" s="397"/>
      <c r="Z40" s="397"/>
      <c r="AA40" s="397"/>
      <c r="AB40" s="398"/>
      <c r="AC40" s="399"/>
      <c r="AD40" s="400"/>
      <c r="AE40" s="401" t="s">
        <v>39</v>
      </c>
      <c r="AF40" s="402"/>
      <c r="AG40" s="402"/>
      <c r="AH40" s="402"/>
      <c r="AI40" s="402"/>
      <c r="AJ40" s="402"/>
      <c r="AK40" s="402"/>
      <c r="AL40" s="403"/>
      <c r="AM40" s="403"/>
      <c r="AN40" s="403"/>
      <c r="AO40" s="404"/>
      <c r="AP40" s="117"/>
      <c r="AQ40" s="117"/>
      <c r="AR40" s="117"/>
      <c r="AS40" s="118"/>
      <c r="AT40" s="117"/>
      <c r="AU40" s="117"/>
      <c r="AV40" s="117"/>
      <c r="AW40" s="61"/>
      <c r="AX40" s="70"/>
      <c r="AY40" s="70"/>
      <c r="AZ40" s="70"/>
      <c r="BA40" s="79"/>
      <c r="BB40" s="80"/>
      <c r="BC40" s="70"/>
      <c r="BD40" s="70"/>
      <c r="BE40" s="81"/>
    </row>
    <row r="41" spans="2:57" s="132" customFormat="1" ht="39.75" customHeight="1">
      <c r="B41" s="393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410" t="s">
        <v>73</v>
      </c>
      <c r="U41" s="411"/>
      <c r="V41" s="412"/>
      <c r="W41" s="396"/>
      <c r="X41" s="396"/>
      <c r="Y41" s="413"/>
      <c r="Z41" s="413"/>
      <c r="AA41" s="413"/>
      <c r="AB41" s="398"/>
      <c r="AC41" s="399"/>
      <c r="AD41" s="400"/>
      <c r="AE41" s="401" t="s">
        <v>40</v>
      </c>
      <c r="AF41" s="402"/>
      <c r="AG41" s="402"/>
      <c r="AH41" s="402"/>
      <c r="AI41" s="402"/>
      <c r="AJ41" s="402"/>
      <c r="AK41" s="402"/>
      <c r="AL41" s="403"/>
      <c r="AM41" s="403"/>
      <c r="AN41" s="403"/>
      <c r="AO41" s="404"/>
      <c r="AP41" s="117"/>
      <c r="AQ41" s="117"/>
      <c r="AR41" s="117"/>
      <c r="AS41" s="118"/>
      <c r="AT41" s="117"/>
      <c r="AU41" s="117"/>
      <c r="AV41" s="117"/>
      <c r="AW41" s="61"/>
      <c r="AX41" s="70"/>
      <c r="AY41" s="70"/>
      <c r="AZ41" s="70"/>
      <c r="BA41" s="79"/>
      <c r="BB41" s="80"/>
      <c r="BC41" s="70"/>
      <c r="BD41" s="70"/>
      <c r="BE41" s="81"/>
    </row>
    <row r="42" spans="2:57" s="132" customFormat="1" ht="39.75" customHeight="1">
      <c r="B42" s="393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414" t="s">
        <v>74</v>
      </c>
      <c r="U42" s="411"/>
      <c r="V42" s="412"/>
      <c r="W42" s="396"/>
      <c r="X42" s="396"/>
      <c r="Y42" s="397"/>
      <c r="Z42" s="397"/>
      <c r="AA42" s="397"/>
      <c r="AB42" s="398"/>
      <c r="AC42" s="399"/>
      <c r="AD42" s="400"/>
      <c r="AE42" s="401" t="s">
        <v>24</v>
      </c>
      <c r="AF42" s="402"/>
      <c r="AG42" s="402"/>
      <c r="AH42" s="402"/>
      <c r="AI42" s="402"/>
      <c r="AJ42" s="402"/>
      <c r="AK42" s="402"/>
      <c r="AL42" s="403"/>
      <c r="AM42" s="403"/>
      <c r="AN42" s="403"/>
      <c r="AO42" s="404"/>
      <c r="AP42" s="117"/>
      <c r="AQ42" s="117"/>
      <c r="AR42" s="117"/>
      <c r="AS42" s="118"/>
      <c r="AT42" s="117"/>
      <c r="AU42" s="117"/>
      <c r="AV42" s="117"/>
      <c r="AW42" s="61"/>
      <c r="AX42" s="70"/>
      <c r="AY42" s="70"/>
      <c r="AZ42" s="70"/>
      <c r="BA42" s="79"/>
      <c r="BB42" s="80"/>
      <c r="BC42" s="70"/>
      <c r="BD42" s="70"/>
      <c r="BE42" s="81"/>
    </row>
    <row r="43" spans="2:57" s="132" customFormat="1" ht="39.75" customHeight="1">
      <c r="B43" s="393"/>
      <c r="C43" s="394"/>
      <c r="D43" s="394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414" t="s">
        <v>75</v>
      </c>
      <c r="U43" s="414"/>
      <c r="V43" s="412"/>
      <c r="W43" s="396"/>
      <c r="X43" s="396"/>
      <c r="Y43" s="397"/>
      <c r="Z43" s="397"/>
      <c r="AA43" s="397"/>
      <c r="AB43" s="398"/>
      <c r="AC43" s="399"/>
      <c r="AD43" s="400"/>
      <c r="AE43" s="401" t="s">
        <v>25</v>
      </c>
      <c r="AF43" s="402"/>
      <c r="AG43" s="402"/>
      <c r="AH43" s="402"/>
      <c r="AI43" s="402"/>
      <c r="AJ43" s="402"/>
      <c r="AK43" s="402"/>
      <c r="AL43" s="403"/>
      <c r="AM43" s="403"/>
      <c r="AN43" s="403"/>
      <c r="AO43" s="404"/>
      <c r="AP43" s="117"/>
      <c r="AQ43" s="117"/>
      <c r="AR43" s="117"/>
      <c r="AS43" s="118"/>
      <c r="AT43" s="117">
        <v>2</v>
      </c>
      <c r="AU43" s="117"/>
      <c r="AV43" s="117"/>
      <c r="AW43" s="61"/>
      <c r="AX43" s="70"/>
      <c r="AY43" s="70"/>
      <c r="AZ43" s="70">
        <v>1</v>
      </c>
      <c r="BA43" s="79"/>
      <c r="BB43" s="80"/>
      <c r="BC43" s="70"/>
      <c r="BD43" s="70">
        <v>1</v>
      </c>
      <c r="BE43" s="81"/>
    </row>
    <row r="44" spans="2:57" s="132" customFormat="1" ht="39.75" customHeight="1" thickBot="1">
      <c r="B44" s="393"/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414" t="s">
        <v>76</v>
      </c>
      <c r="U44" s="411"/>
      <c r="V44" s="411"/>
      <c r="W44" s="396"/>
      <c r="X44" s="396"/>
      <c r="Y44" s="397"/>
      <c r="Z44" s="397"/>
      <c r="AA44" s="397"/>
      <c r="AB44" s="417"/>
      <c r="AC44" s="418"/>
      <c r="AD44" s="419"/>
      <c r="AE44" s="420" t="s">
        <v>41</v>
      </c>
      <c r="AF44" s="421"/>
      <c r="AG44" s="421"/>
      <c r="AH44" s="421"/>
      <c r="AI44" s="421"/>
      <c r="AJ44" s="421"/>
      <c r="AK44" s="421"/>
      <c r="AL44" s="422"/>
      <c r="AM44" s="422"/>
      <c r="AN44" s="422"/>
      <c r="AO44" s="423"/>
      <c r="AP44" s="427"/>
      <c r="AQ44" s="427"/>
      <c r="AR44" s="427"/>
      <c r="AS44" s="595"/>
      <c r="AT44" s="427">
        <v>1</v>
      </c>
      <c r="AU44" s="427"/>
      <c r="AV44" s="427"/>
      <c r="AW44" s="596"/>
      <c r="AX44" s="85"/>
      <c r="AY44" s="85"/>
      <c r="AZ44" s="85"/>
      <c r="BA44" s="86">
        <v>1</v>
      </c>
      <c r="BB44" s="87"/>
      <c r="BC44" s="85"/>
      <c r="BD44" s="85"/>
      <c r="BE44" s="88"/>
    </row>
    <row r="45" spans="23:41" s="132" customFormat="1" ht="15.75" thickTop="1">
      <c r="W45" s="597"/>
      <c r="X45" s="597"/>
      <c r="Y45" s="597"/>
      <c r="Z45" s="597"/>
      <c r="AA45" s="597"/>
      <c r="AB45" s="597"/>
      <c r="AC45" s="597"/>
      <c r="AD45" s="598"/>
      <c r="AE45" s="598"/>
      <c r="AF45" s="598"/>
      <c r="AG45" s="598"/>
      <c r="AH45" s="598"/>
      <c r="AI45" s="598"/>
      <c r="AJ45" s="598"/>
      <c r="AK45" s="598"/>
      <c r="AL45" s="598"/>
      <c r="AM45" s="598"/>
      <c r="AN45" s="598"/>
      <c r="AO45" s="598"/>
    </row>
    <row r="46" spans="2:48" s="132" customFormat="1" ht="30" customHeight="1">
      <c r="B46" s="599"/>
      <c r="C46" s="600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600"/>
      <c r="O46" s="600"/>
      <c r="P46" s="600"/>
      <c r="Q46" s="600"/>
      <c r="R46" s="600"/>
      <c r="S46" s="600"/>
      <c r="T46" s="601"/>
      <c r="U46" s="602"/>
      <c r="V46" s="603"/>
      <c r="W46" s="604"/>
      <c r="X46" s="604"/>
      <c r="Y46" s="605"/>
      <c r="Z46" s="605"/>
      <c r="AA46" s="606"/>
      <c r="AB46" s="607"/>
      <c r="AC46" s="607"/>
      <c r="AD46" s="607"/>
      <c r="AE46" s="607"/>
      <c r="AF46" s="607"/>
      <c r="AG46" s="607"/>
      <c r="AH46" s="607"/>
      <c r="AI46" s="607"/>
      <c r="AJ46" s="607"/>
      <c r="AK46" s="607"/>
      <c r="AL46" s="607"/>
      <c r="AM46" s="607"/>
      <c r="AN46" s="607"/>
      <c r="AO46" s="607"/>
      <c r="AP46" s="607"/>
      <c r="AQ46" s="607"/>
      <c r="AR46" s="607"/>
      <c r="AS46" s="607"/>
      <c r="AT46" s="607"/>
      <c r="AU46" s="608"/>
      <c r="AV46" s="608"/>
    </row>
    <row r="47" spans="2:48" s="132" customFormat="1" ht="30" customHeight="1">
      <c r="B47" s="609"/>
      <c r="C47" s="609"/>
      <c r="D47" s="609"/>
      <c r="E47" s="609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609"/>
      <c r="X47" s="609"/>
      <c r="Y47" s="609"/>
      <c r="Z47" s="609"/>
      <c r="AA47" s="609"/>
      <c r="AB47" s="609"/>
      <c r="AC47" s="609"/>
      <c r="AD47" s="609"/>
      <c r="AE47" s="609"/>
      <c r="AF47" s="609"/>
      <c r="AG47" s="609"/>
      <c r="AH47" s="609"/>
      <c r="AI47" s="609"/>
      <c r="AJ47" s="609"/>
      <c r="AK47" s="609"/>
      <c r="AL47" s="609"/>
      <c r="AM47" s="609"/>
      <c r="AN47" s="609"/>
      <c r="AO47" s="609"/>
      <c r="AP47" s="609"/>
      <c r="AQ47" s="609"/>
      <c r="AR47" s="609"/>
      <c r="AS47" s="609"/>
      <c r="AT47" s="609"/>
      <c r="AU47" s="609"/>
      <c r="AV47" s="608"/>
    </row>
    <row r="48" spans="2:48" s="132" customFormat="1" ht="30" customHeight="1">
      <c r="B48" s="609"/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09"/>
      <c r="X48" s="609"/>
      <c r="Y48" s="609"/>
      <c r="Z48" s="609"/>
      <c r="AA48" s="609"/>
      <c r="AB48" s="609"/>
      <c r="AC48" s="609"/>
      <c r="AD48" s="609"/>
      <c r="AE48" s="609"/>
      <c r="AF48" s="609"/>
      <c r="AG48" s="609"/>
      <c r="AH48" s="609"/>
      <c r="AI48" s="609"/>
      <c r="AJ48" s="609"/>
      <c r="AK48" s="609"/>
      <c r="AL48" s="609"/>
      <c r="AM48" s="609"/>
      <c r="AN48" s="609"/>
      <c r="AO48" s="609"/>
      <c r="AP48" s="609"/>
      <c r="AQ48" s="609"/>
      <c r="AR48" s="609"/>
      <c r="AS48" s="609"/>
      <c r="AT48" s="609"/>
      <c r="AU48" s="609"/>
      <c r="AV48" s="608"/>
    </row>
    <row r="49" spans="2:48" s="132" customFormat="1" ht="30" customHeight="1">
      <c r="B49" s="609"/>
      <c r="C49" s="609"/>
      <c r="D49" s="609"/>
      <c r="E49" s="609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609"/>
      <c r="X49" s="609"/>
      <c r="Y49" s="609"/>
      <c r="Z49" s="609"/>
      <c r="AA49" s="609"/>
      <c r="AB49" s="607"/>
      <c r="AC49" s="607"/>
      <c r="AD49" s="607"/>
      <c r="AE49" s="607"/>
      <c r="AF49" s="607"/>
      <c r="AG49" s="607"/>
      <c r="AH49" s="607"/>
      <c r="AI49" s="607"/>
      <c r="AJ49" s="607"/>
      <c r="AK49" s="607"/>
      <c r="AL49" s="607"/>
      <c r="AM49" s="607"/>
      <c r="AN49" s="607"/>
      <c r="AO49" s="607"/>
      <c r="AP49" s="607"/>
      <c r="AQ49" s="607"/>
      <c r="AR49" s="607"/>
      <c r="AS49" s="607"/>
      <c r="AT49" s="607"/>
      <c r="AU49" s="608"/>
      <c r="AV49" s="608"/>
    </row>
    <row r="50" spans="2:48" s="132" customFormat="1" ht="30" customHeight="1">
      <c r="B50" s="609"/>
      <c r="C50" s="609"/>
      <c r="D50" s="609"/>
      <c r="E50" s="609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10" t="s">
        <v>67</v>
      </c>
      <c r="W50" s="611"/>
      <c r="X50" s="612"/>
      <c r="Y50" s="612"/>
      <c r="Z50" s="613" t="s">
        <v>95</v>
      </c>
      <c r="AA50" s="614"/>
      <c r="AB50" s="613"/>
      <c r="AC50" s="615" t="s">
        <v>42</v>
      </c>
      <c r="AD50" s="607"/>
      <c r="AE50" s="607"/>
      <c r="AF50" s="607"/>
      <c r="AG50" s="607"/>
      <c r="AH50" s="607"/>
      <c r="AI50" s="607"/>
      <c r="AJ50" s="607"/>
      <c r="AK50" s="607"/>
      <c r="AL50" s="607"/>
      <c r="AM50" s="607"/>
      <c r="AN50" s="607"/>
      <c r="AO50" s="607"/>
      <c r="AP50" s="607"/>
      <c r="AQ50" s="607"/>
      <c r="AR50" s="607"/>
      <c r="AS50" s="607"/>
      <c r="AT50" s="607"/>
      <c r="AU50" s="608"/>
      <c r="AV50" s="608"/>
    </row>
    <row r="51" spans="2:71" s="132" customFormat="1" ht="33.75" customHeight="1">
      <c r="B51" s="609"/>
      <c r="C51" s="609"/>
      <c r="D51" s="609"/>
      <c r="E51" s="609"/>
      <c r="F51" s="609"/>
      <c r="G51" s="609"/>
      <c r="H51" s="609"/>
      <c r="I51" s="609"/>
      <c r="J51" s="609"/>
      <c r="K51" s="609"/>
      <c r="L51" s="609"/>
      <c r="M51" s="609"/>
      <c r="N51" s="609"/>
      <c r="O51" s="609"/>
      <c r="P51" s="609"/>
      <c r="Q51" s="609"/>
      <c r="R51" s="609"/>
      <c r="S51" s="609"/>
      <c r="T51" s="609"/>
      <c r="U51" s="609"/>
      <c r="V51" s="609"/>
      <c r="W51" s="616"/>
      <c r="X51" s="617" t="s">
        <v>43</v>
      </c>
      <c r="Y51" s="618"/>
      <c r="Z51" s="619"/>
      <c r="AA51" s="620" t="s">
        <v>44</v>
      </c>
      <c r="AB51" s="621"/>
      <c r="AC51" s="621"/>
      <c r="AD51" s="622"/>
      <c r="AE51" s="622"/>
      <c r="AF51" s="622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</row>
    <row r="52" spans="22:88" s="132" customFormat="1" ht="47.25" customHeight="1">
      <c r="V52" s="623"/>
      <c r="W52" s="623"/>
      <c r="X52" s="623"/>
      <c r="Y52" s="622"/>
      <c r="Z52" s="622"/>
      <c r="AA52" s="624"/>
      <c r="AB52" s="622"/>
      <c r="AC52" s="622"/>
      <c r="AD52" s="622"/>
      <c r="AE52" s="623"/>
      <c r="AF52" s="622"/>
      <c r="AG52" s="356" t="s">
        <v>86</v>
      </c>
      <c r="AH52" s="356"/>
      <c r="AI52" s="356"/>
      <c r="AJ52" s="356"/>
      <c r="AK52" s="356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  <c r="BS52" s="356"/>
      <c r="BT52" s="356"/>
      <c r="BU52" s="356"/>
      <c r="BV52" s="356"/>
      <c r="BW52" s="356"/>
      <c r="BX52" s="356"/>
      <c r="BY52" s="356"/>
      <c r="BZ52" s="356"/>
      <c r="CA52" s="356"/>
      <c r="CB52" s="356"/>
      <c r="CC52" s="356"/>
      <c r="CD52" s="356"/>
      <c r="CE52" s="356"/>
      <c r="CF52" s="356"/>
      <c r="CG52" s="356"/>
      <c r="CH52" s="356"/>
      <c r="CI52" s="356"/>
      <c r="CJ52" s="356"/>
    </row>
    <row r="53" spans="22:57" s="132" customFormat="1" ht="24.75" customHeight="1">
      <c r="V53" s="625"/>
      <c r="W53" s="625"/>
      <c r="X53" s="625"/>
      <c r="Y53" s="625"/>
      <c r="Z53" s="626"/>
      <c r="AA53" s="627"/>
      <c r="AB53" s="627"/>
      <c r="AC53" s="628"/>
      <c r="AD53" s="628"/>
      <c r="AE53" s="628"/>
      <c r="AF53" s="628"/>
      <c r="AG53" s="628"/>
      <c r="AH53" s="622"/>
      <c r="AI53" s="622"/>
      <c r="AJ53" s="623"/>
      <c r="AK53" s="623"/>
      <c r="AL53" s="622"/>
      <c r="AM53" s="622"/>
      <c r="AN53" s="622"/>
      <c r="AO53" s="629"/>
      <c r="AP53" s="629"/>
      <c r="AQ53" s="629"/>
      <c r="AR53" s="629"/>
      <c r="AS53" s="600"/>
      <c r="AT53" s="600"/>
      <c r="AU53" s="618"/>
      <c r="AV53" s="618"/>
      <c r="AW53" s="618"/>
      <c r="AX53" s="618"/>
      <c r="AY53" s="618"/>
      <c r="AZ53" s="618"/>
      <c r="BA53" s="618"/>
      <c r="BB53" s="618"/>
      <c r="BC53" s="618"/>
      <c r="BD53" s="618"/>
      <c r="BE53" s="618"/>
    </row>
    <row r="54" spans="22:54" s="132" customFormat="1" ht="36.75" customHeight="1">
      <c r="V54" s="630" t="s">
        <v>100</v>
      </c>
      <c r="W54" s="631"/>
      <c r="X54" s="611"/>
      <c r="Y54" s="612"/>
      <c r="Z54" s="612"/>
      <c r="AA54" s="613" t="s">
        <v>101</v>
      </c>
      <c r="AB54" s="614"/>
      <c r="AC54" s="613"/>
      <c r="AD54" s="615" t="s">
        <v>42</v>
      </c>
      <c r="AE54" s="632"/>
      <c r="AF54" s="633"/>
      <c r="AH54" s="634"/>
      <c r="AI54" s="634"/>
      <c r="AJ54" s="634"/>
      <c r="AK54" s="634"/>
      <c r="AL54" s="635" t="s">
        <v>50</v>
      </c>
      <c r="AM54" s="635"/>
      <c r="AN54" s="635"/>
      <c r="AO54" s="636"/>
      <c r="AP54" s="636"/>
      <c r="AQ54" s="636"/>
      <c r="AR54" s="637"/>
      <c r="AS54" s="637"/>
      <c r="AT54" s="638"/>
      <c r="AU54" s="639" t="s">
        <v>89</v>
      </c>
      <c r="AV54" s="639"/>
      <c r="AW54" s="639"/>
      <c r="AX54" s="640"/>
      <c r="AY54" s="639"/>
      <c r="AZ54" s="630" t="s">
        <v>42</v>
      </c>
      <c r="BA54" s="481"/>
      <c r="BB54" s="481"/>
    </row>
    <row r="55" spans="2:52" s="618" customFormat="1" ht="38.25" customHeight="1">
      <c r="B55" s="600"/>
      <c r="C55" s="600"/>
      <c r="D55" s="600"/>
      <c r="E55" s="600"/>
      <c r="F55" s="600"/>
      <c r="G55" s="600"/>
      <c r="H55" s="600"/>
      <c r="I55" s="600"/>
      <c r="J55" s="600"/>
      <c r="K55" s="600"/>
      <c r="L55" s="600"/>
      <c r="M55" s="600"/>
      <c r="N55" s="600"/>
      <c r="O55" s="600"/>
      <c r="P55" s="600"/>
      <c r="Q55" s="600"/>
      <c r="R55" s="600"/>
      <c r="S55" s="600"/>
      <c r="T55" s="600"/>
      <c r="U55" s="641"/>
      <c r="V55" s="642"/>
      <c r="W55" s="631"/>
      <c r="X55" s="616"/>
      <c r="Y55" s="617" t="s">
        <v>43</v>
      </c>
      <c r="AA55" s="619"/>
      <c r="AB55" s="620" t="s">
        <v>44</v>
      </c>
      <c r="AC55" s="621"/>
      <c r="AD55" s="621"/>
      <c r="AE55" s="621"/>
      <c r="AF55" s="621"/>
      <c r="AH55" s="643"/>
      <c r="AI55" s="643"/>
      <c r="AJ55" s="643"/>
      <c r="AK55" s="643"/>
      <c r="AL55" s="636"/>
      <c r="AM55" s="636"/>
      <c r="AN55" s="636"/>
      <c r="AO55" s="636"/>
      <c r="AP55" s="636"/>
      <c r="AQ55" s="636"/>
      <c r="AS55" s="617" t="s">
        <v>43</v>
      </c>
      <c r="AU55" s="619"/>
      <c r="AW55" s="620" t="s">
        <v>44</v>
      </c>
      <c r="AX55" s="621"/>
      <c r="AY55" s="621"/>
      <c r="AZ55" s="621"/>
    </row>
    <row r="56" spans="2:52" s="132" customFormat="1" ht="24.75" customHeight="1">
      <c r="B56" s="644"/>
      <c r="U56" s="645"/>
      <c r="V56" s="646"/>
      <c r="W56" s="647"/>
      <c r="X56" s="648"/>
      <c r="Y56" s="648"/>
      <c r="Z56" s="648"/>
      <c r="AA56" s="616"/>
      <c r="AB56" s="616"/>
      <c r="AC56" s="616"/>
      <c r="AD56" s="616"/>
      <c r="AE56" s="619"/>
      <c r="AF56" s="649"/>
      <c r="AH56" s="622"/>
      <c r="AI56" s="622"/>
      <c r="AJ56" s="622"/>
      <c r="AK56" s="622"/>
      <c r="AL56" s="622"/>
      <c r="AM56" s="622"/>
      <c r="AN56" s="622"/>
      <c r="AO56" s="646"/>
      <c r="AP56" s="646"/>
      <c r="AQ56" s="646"/>
      <c r="AS56" s="646"/>
      <c r="AT56" s="646"/>
      <c r="AU56" s="650"/>
      <c r="AV56" s="650"/>
      <c r="AW56" s="651"/>
      <c r="AX56" s="650"/>
      <c r="AY56" s="650"/>
      <c r="AZ56" s="652"/>
    </row>
    <row r="57" spans="22:52" s="132" customFormat="1" ht="24.75" customHeight="1">
      <c r="V57" s="642"/>
      <c r="W57" s="631"/>
      <c r="X57" s="653"/>
      <c r="Y57" s="616"/>
      <c r="Z57" s="616"/>
      <c r="AA57" s="633"/>
      <c r="AB57" s="654"/>
      <c r="AC57" s="649"/>
      <c r="AD57" s="633"/>
      <c r="AE57" s="652"/>
      <c r="AF57" s="633"/>
      <c r="AH57" s="622"/>
      <c r="AI57" s="622"/>
      <c r="AJ57" s="623"/>
      <c r="AK57" s="623"/>
      <c r="AL57" s="622"/>
      <c r="AM57" s="622"/>
      <c r="AN57" s="622"/>
      <c r="AO57" s="655"/>
      <c r="AP57" s="631"/>
      <c r="AQ57" s="631"/>
      <c r="AR57" s="646"/>
      <c r="AS57" s="646"/>
      <c r="AT57" s="616"/>
      <c r="AU57" s="633"/>
      <c r="AV57" s="649"/>
      <c r="AW57" s="649"/>
      <c r="AX57" s="652"/>
      <c r="AY57" s="649"/>
      <c r="AZ57" s="633"/>
    </row>
    <row r="58" spans="2:52" s="132" customFormat="1" ht="24.75" customHeight="1">
      <c r="B58" s="644"/>
      <c r="V58" s="646"/>
      <c r="W58" s="646"/>
      <c r="X58" s="648"/>
      <c r="Y58" s="617"/>
      <c r="AA58" s="619"/>
      <c r="AB58" s="620"/>
      <c r="AC58" s="647"/>
      <c r="AE58" s="621"/>
      <c r="AF58" s="647"/>
      <c r="AH58" s="622"/>
      <c r="AI58" s="622"/>
      <c r="AJ58" s="622"/>
      <c r="AK58" s="622"/>
      <c r="AL58" s="622"/>
      <c r="AM58" s="622"/>
      <c r="AN58" s="622"/>
      <c r="AO58" s="656"/>
      <c r="AP58" s="657"/>
      <c r="AQ58" s="656"/>
      <c r="AS58" s="617"/>
      <c r="AU58" s="619"/>
      <c r="AV58" s="618"/>
      <c r="AW58" s="620"/>
      <c r="AX58" s="621"/>
      <c r="AY58" s="621"/>
      <c r="AZ58" s="621"/>
    </row>
    <row r="59" spans="22:53" s="132" customFormat="1" ht="14.25" customHeight="1">
      <c r="V59" s="623"/>
      <c r="W59" s="623"/>
      <c r="X59" s="623"/>
      <c r="Y59" s="658"/>
      <c r="Z59" s="658"/>
      <c r="AA59" s="658"/>
      <c r="AB59" s="658"/>
      <c r="AC59" s="658"/>
      <c r="AD59" s="658"/>
      <c r="AE59" s="459"/>
      <c r="AF59" s="459"/>
      <c r="AG59" s="459"/>
      <c r="AH59" s="459"/>
      <c r="AI59" s="459"/>
      <c r="AJ59" s="459"/>
      <c r="AK59" s="459"/>
      <c r="AL59" s="459"/>
      <c r="AM59" s="459"/>
      <c r="AN59" s="459"/>
      <c r="AO59" s="459"/>
      <c r="AP59" s="459"/>
      <c r="AQ59" s="459"/>
      <c r="AR59" s="459"/>
      <c r="AS59" s="623"/>
      <c r="AT59" s="623"/>
      <c r="AU59" s="623"/>
      <c r="AV59" s="623"/>
      <c r="AW59" s="623"/>
      <c r="AX59" s="623"/>
      <c r="AY59" s="623"/>
      <c r="AZ59" s="623"/>
      <c r="BA59" s="623"/>
    </row>
    <row r="60" spans="21:53" s="132" customFormat="1" ht="18" customHeight="1">
      <c r="U60" s="659"/>
      <c r="V60" s="579"/>
      <c r="W60" s="660"/>
      <c r="X60" s="661"/>
      <c r="Y60" s="658"/>
      <c r="Z60" s="658"/>
      <c r="AA60" s="658"/>
      <c r="AB60" s="658"/>
      <c r="AC60" s="658"/>
      <c r="AD60" s="658"/>
      <c r="AE60" s="622"/>
      <c r="AF60" s="459"/>
      <c r="AG60" s="459"/>
      <c r="AH60" s="459"/>
      <c r="AI60" s="459"/>
      <c r="AJ60" s="459"/>
      <c r="AK60" s="459"/>
      <c r="AL60" s="459"/>
      <c r="AM60" s="459"/>
      <c r="AN60" s="459"/>
      <c r="AO60" s="459"/>
      <c r="AP60" s="459"/>
      <c r="AQ60" s="459"/>
      <c r="AR60" s="459"/>
      <c r="AS60" s="623"/>
      <c r="AT60" s="450"/>
      <c r="AU60" s="450"/>
      <c r="AV60" s="450"/>
      <c r="AW60" s="450"/>
      <c r="AX60" s="450"/>
      <c r="AY60" s="450"/>
      <c r="AZ60" s="623"/>
      <c r="BA60" s="623"/>
    </row>
    <row r="61" spans="25:51" s="132" customFormat="1" ht="15">
      <c r="Y61" s="662"/>
      <c r="Z61" s="662"/>
      <c r="AA61" s="624"/>
      <c r="AB61" s="662"/>
      <c r="AC61" s="662"/>
      <c r="AD61" s="662"/>
      <c r="AF61" s="624"/>
      <c r="AG61" s="624"/>
      <c r="AH61" s="662"/>
      <c r="AI61" s="662"/>
      <c r="AL61" s="662"/>
      <c r="AM61" s="662"/>
      <c r="AN61" s="662"/>
      <c r="AO61" s="662"/>
      <c r="AS61" s="429"/>
      <c r="AT61" s="429"/>
      <c r="AU61" s="429"/>
      <c r="AV61" s="429"/>
      <c r="AW61" s="429"/>
      <c r="AX61" s="429"/>
      <c r="AY61" s="429"/>
    </row>
    <row r="62" spans="21:30" ht="12.75">
      <c r="U62" s="429"/>
      <c r="V62" s="663"/>
      <c r="W62" s="429"/>
      <c r="X62" s="663"/>
      <c r="Y62" s="429"/>
      <c r="Z62" s="429"/>
      <c r="AA62" s="429"/>
      <c r="AB62" s="429"/>
      <c r="AC62" s="429"/>
      <c r="AD62" s="429"/>
    </row>
  </sheetData>
  <sheetProtection/>
  <mergeCells count="103">
    <mergeCell ref="B1:BA1"/>
    <mergeCell ref="B3:BA3"/>
    <mergeCell ref="W4:AL4"/>
    <mergeCell ref="W5:AL5"/>
    <mergeCell ref="T6:U6"/>
    <mergeCell ref="X6:AL6"/>
    <mergeCell ref="BA6:BE6"/>
    <mergeCell ref="T10:U10"/>
    <mergeCell ref="W10:AB10"/>
    <mergeCell ref="AD10:AP10"/>
    <mergeCell ref="AV9:AZ9"/>
    <mergeCell ref="BA9:BE9"/>
    <mergeCell ref="BA10:BE10"/>
    <mergeCell ref="AG13:AN15"/>
    <mergeCell ref="AM18:AM19"/>
    <mergeCell ref="AD7:AT7"/>
    <mergeCell ref="BA7:BE7"/>
    <mergeCell ref="BA8:BE8"/>
    <mergeCell ref="W9:AB9"/>
    <mergeCell ref="AD9:AT9"/>
    <mergeCell ref="AS16:AS19"/>
    <mergeCell ref="AT16:AT19"/>
    <mergeCell ref="AW16:AW19"/>
    <mergeCell ref="AI18:AI19"/>
    <mergeCell ref="AJ18:AJ19"/>
    <mergeCell ref="B13:B19"/>
    <mergeCell ref="T13:V19"/>
    <mergeCell ref="W13:AD19"/>
    <mergeCell ref="AE13:AF15"/>
    <mergeCell ref="AF16:AF19"/>
    <mergeCell ref="AX13:BE13"/>
    <mergeCell ref="AX14:BE14"/>
    <mergeCell ref="AX15:BE15"/>
    <mergeCell ref="AX16:BA17"/>
    <mergeCell ref="BB16:BE17"/>
    <mergeCell ref="BB18:BB19"/>
    <mergeCell ref="BC18:BE18"/>
    <mergeCell ref="AX18:AX19"/>
    <mergeCell ref="AU16:AU19"/>
    <mergeCell ref="AV16:AV19"/>
    <mergeCell ref="AY18:BA18"/>
    <mergeCell ref="AL17:AM17"/>
    <mergeCell ref="AN17:AN19"/>
    <mergeCell ref="AP16:AP19"/>
    <mergeCell ref="AQ16:AQ19"/>
    <mergeCell ref="AR16:AR19"/>
    <mergeCell ref="AO13:AO19"/>
    <mergeCell ref="AP13:AW15"/>
    <mergeCell ref="T20:V20"/>
    <mergeCell ref="W20:AD20"/>
    <mergeCell ref="AK18:AK19"/>
    <mergeCell ref="AL18:AL19"/>
    <mergeCell ref="AG16:AG19"/>
    <mergeCell ref="AH16:AN16"/>
    <mergeCell ref="AH17:AI17"/>
    <mergeCell ref="AJ17:AK17"/>
    <mergeCell ref="AE16:AE19"/>
    <mergeCell ref="AH18:AH19"/>
    <mergeCell ref="B21:BE21"/>
    <mergeCell ref="B22:BE22"/>
    <mergeCell ref="B23:AD23"/>
    <mergeCell ref="B24:BE24"/>
    <mergeCell ref="T25:V25"/>
    <mergeCell ref="W25:AD25"/>
    <mergeCell ref="T26:V26"/>
    <mergeCell ref="W26:AD26"/>
    <mergeCell ref="B27:AD27"/>
    <mergeCell ref="B28:BE28"/>
    <mergeCell ref="T29:V29"/>
    <mergeCell ref="W29:AD29"/>
    <mergeCell ref="B31:AD31"/>
    <mergeCell ref="B32:BE32"/>
    <mergeCell ref="B33:BE33"/>
    <mergeCell ref="T34:V34"/>
    <mergeCell ref="W34:AD34"/>
    <mergeCell ref="B35:AD35"/>
    <mergeCell ref="B36:AD36"/>
    <mergeCell ref="B37:B44"/>
    <mergeCell ref="U37:V37"/>
    <mergeCell ref="AB37:AD44"/>
    <mergeCell ref="U40:V40"/>
    <mergeCell ref="T44:V44"/>
    <mergeCell ref="T43:U43"/>
    <mergeCell ref="AG52:CJ52"/>
    <mergeCell ref="AL54:AQ55"/>
    <mergeCell ref="AE43:AO43"/>
    <mergeCell ref="AE44:AO44"/>
    <mergeCell ref="AE37:AO37"/>
    <mergeCell ref="U38:V38"/>
    <mergeCell ref="AE38:AO38"/>
    <mergeCell ref="U39:V39"/>
    <mergeCell ref="AE39:AO39"/>
    <mergeCell ref="T46:U46"/>
    <mergeCell ref="T30:V30"/>
    <mergeCell ref="W30:AD30"/>
    <mergeCell ref="AE41:AO41"/>
    <mergeCell ref="T42:U42"/>
    <mergeCell ref="AE42:AO42"/>
    <mergeCell ref="AG51:BS51"/>
    <mergeCell ref="W46:X46"/>
    <mergeCell ref="Y46:Z46"/>
    <mergeCell ref="AE40:AO40"/>
    <mergeCell ref="T41:U41"/>
  </mergeCells>
  <printOptions/>
  <pageMargins left="0.72" right="0.25" top="0.66" bottom="1" header="0.5" footer="0.5"/>
  <pageSetup fitToHeight="0" fitToWidth="1" horizontalDpi="600" verticalDpi="600" orientation="landscape" paperSize="9" scale="24" r:id="rId2"/>
  <colBreaks count="1" manualBreakCount="1"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yakynina</cp:lastModifiedBy>
  <cp:lastPrinted>2019-05-13T10:50:15Z</cp:lastPrinted>
  <dcterms:created xsi:type="dcterms:W3CDTF">2014-02-10T09:27:22Z</dcterms:created>
  <dcterms:modified xsi:type="dcterms:W3CDTF">2019-06-06T08:43:54Z</dcterms:modified>
  <cp:category/>
  <cp:version/>
  <cp:contentType/>
  <cp:contentStatus/>
</cp:coreProperties>
</file>