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30" activeTab="0"/>
  </bookViews>
  <sheets>
    <sheet name="4 курс" sheetId="1" r:id="rId1"/>
  </sheets>
  <definedNames>
    <definedName name="_xlnm.Print_Area" localSheetId="0">'4 курс'!$A$1:$BE$98</definedName>
  </definedNames>
  <calcPr fullCalcOnLoad="1"/>
</workbook>
</file>

<file path=xl/sharedStrings.xml><?xml version="1.0" encoding="utf-8"?>
<sst xmlns="http://schemas.openxmlformats.org/spreadsheetml/2006/main" count="229" uniqueCount="179">
  <si>
    <t>РОБОЧИЙ   НАВЧАЛЬНИЙ   ПЛАН</t>
  </si>
  <si>
    <t>Факультет (інститут)</t>
  </si>
  <si>
    <t>-</t>
  </si>
  <si>
    <t>Форма навчання</t>
  </si>
  <si>
    <t>Термін навчання</t>
  </si>
  <si>
    <t>Кваліфікація</t>
  </si>
  <si>
    <t>Випускова кафедра</t>
  </si>
  <si>
    <t>№ п/п</t>
  </si>
  <si>
    <t>Найменування дисциплін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</si>
  <si>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</si>
  <si>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</si>
  <si>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</si>
  <si>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</si>
  <si>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</si>
  <si>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</si>
  <si>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</si>
  <si>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</si>
  <si>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</si>
  <si>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</si>
  <si>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</si>
  <si>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</si>
  <si>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</si>
  <si>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</si>
  <si>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</si>
  <si>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</si>
  <si>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</si>
  <si>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</si>
  <si>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</si>
  <si>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</si>
  <si>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</si>
  <si>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</si>
  <si>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</si>
  <si>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</si>
  <si>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</si>
  <si>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</si>
  <si>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</si>
  <si>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</si>
  <si>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</si>
  <si>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ПРАКТИКИ</t>
  </si>
  <si>
    <t>№</t>
  </si>
  <si>
    <t>Вид практики</t>
  </si>
  <si>
    <t>Термін проведення</t>
  </si>
  <si>
    <t>Тривалість у тижнях</t>
  </si>
  <si>
    <t>Семестр</t>
  </si>
  <si>
    <t>Вид  роботи</t>
  </si>
  <si>
    <t>Норма в годинах
на 1 студента</t>
  </si>
  <si>
    <t>Кафедра</t>
  </si>
  <si>
    <t>Кількість
студентів</t>
  </si>
  <si>
    <t>Всього
годин</t>
  </si>
  <si>
    <t>Б</t>
  </si>
  <si>
    <t>К</t>
  </si>
  <si>
    <t>Керівництво</t>
  </si>
  <si>
    <t>Консультування</t>
  </si>
  <si>
    <t>Рецензування</t>
  </si>
  <si>
    <t>Всього  годин</t>
  </si>
  <si>
    <t>(підпис)</t>
  </si>
  <si>
    <t>(П.І.Б.)</t>
  </si>
  <si>
    <t xml:space="preserve">          ЗАТВЕРДЖУЮ</t>
  </si>
  <si>
    <t>3 роки 10 міс.(4 н.р)</t>
  </si>
  <si>
    <t>АТЕСТАЦІЯ ВИПУСКНИКІВ</t>
  </si>
  <si>
    <t>Форма  атестації    випускників</t>
  </si>
  <si>
    <t>ЕК</t>
  </si>
  <si>
    <t>d - кількість членів ЕК з даної кафедри</t>
  </si>
  <si>
    <t>Освітній  ступень</t>
  </si>
  <si>
    <t>Спеціальність  (код і назва)</t>
  </si>
  <si>
    <t>ВСЬОГО ЗА ТЕРМІН  НАВЧАННЯ:</t>
  </si>
  <si>
    <t>І. ЦИКЛ ЗАГАЛЬНОЇ ПІДГОТОВКИ</t>
  </si>
  <si>
    <t>І.2.Навчальні дисципліни базової   підготовки</t>
  </si>
  <si>
    <t xml:space="preserve"> І.4. Навчальні дисципліни соціально-гуманітарної підготовки (за вибором студентів)</t>
  </si>
  <si>
    <t>ІІ. ЦИКЛ ПРОФЕСІЙНОЇ ПІДГОТОВКИ</t>
  </si>
  <si>
    <t>ВСЬОГО ЗА ЦИКЛ ЗАГАЛЬНОЇ ПІДГОТОВКИ:</t>
  </si>
  <si>
    <t>ВСЬОГО ЗА  ЦИКЛ ПРОФЕСІЙНОЇ ПІДГОТОВКИ:</t>
  </si>
  <si>
    <t>ІІ.1.Навчальні дисципліни професійної та практичнгої  підготовки</t>
  </si>
  <si>
    <t>ІІ.2 Навчальні дисципліни професійної та  практичної підготовки (за вибором студентів)</t>
  </si>
  <si>
    <t>Індивідуальні заняття</t>
  </si>
  <si>
    <t>НАЦІОНАЛЬНИЙ ТЕХНІЧНИЙ УНІВЕРСИТЕТ УКРАЇНИ "КИЇВСЬКИЙ ПОЛІТЕХНІЧНИЙ ІНСТИТУТ імені ІГОРЯ СІКОРСЬКОГО"</t>
  </si>
  <si>
    <t>бакалавр</t>
  </si>
  <si>
    <t xml:space="preserve">Лабораторні </t>
  </si>
  <si>
    <t xml:space="preserve">Лекції  </t>
  </si>
  <si>
    <t>Практ.
(семінари)</t>
  </si>
  <si>
    <t>Лаборатор
комп.практ</t>
  </si>
  <si>
    <t>за  НП</t>
  </si>
  <si>
    <t>з урахуван. Інд занять</t>
  </si>
  <si>
    <t>Разом за п.1.2.</t>
  </si>
  <si>
    <t>Разом за п.1.3.</t>
  </si>
  <si>
    <t>Разом за п.1.4.</t>
  </si>
  <si>
    <t>Разом за п.2.1.</t>
  </si>
  <si>
    <t>Разом за п.2.2.</t>
  </si>
  <si>
    <t>25</t>
  </si>
  <si>
    <t>121 Інженерія програмного забезпечення</t>
  </si>
  <si>
    <t xml:space="preserve">Автоматизованих систем обробки інформації і управління </t>
  </si>
  <si>
    <t>інформатики та</t>
  </si>
  <si>
    <t>обчислювальної техніки</t>
  </si>
  <si>
    <t>4 курс</t>
  </si>
  <si>
    <t>7 семестр</t>
  </si>
  <si>
    <t>8 семестр</t>
  </si>
  <si>
    <t>Автоматизованих систем обробки інформації  і управління</t>
  </si>
  <si>
    <t>В.о. завідувача кафедри</t>
  </si>
  <si>
    <t>Переддипломна практика</t>
  </si>
  <si>
    <t>Дипломне проектування</t>
  </si>
  <si>
    <t>х</t>
  </si>
  <si>
    <t>1</t>
  </si>
  <si>
    <t>Автоматизованих систем обробки інформації і управління</t>
  </si>
  <si>
    <t>Інтеграція інформаційних систем</t>
  </si>
  <si>
    <t>Програмування систем штучного інтелекту</t>
  </si>
  <si>
    <t>5</t>
  </si>
  <si>
    <t xml:space="preserve">РОЗПОДІЛ   ГОДИН ПО ПІДГОТОВЦІ ТА ЗАХИСТУ ДИПЛОМНОГО ПРОЕКТУ (РОБОТИ)                                                                                                      </t>
  </si>
  <si>
    <t>0.5*4=2</t>
  </si>
  <si>
    <t>Безпека життєдіяльності та цивільний захист</t>
  </si>
  <si>
    <r>
      <t>РГР</t>
    </r>
    <r>
      <rPr>
        <sz val="36"/>
        <rFont val="Arial"/>
        <family val="2"/>
      </rPr>
      <t xml:space="preserve"> - розрахунково-графічна робота;</t>
    </r>
  </si>
  <si>
    <r>
      <t>РР</t>
    </r>
    <r>
      <rPr>
        <sz val="36"/>
        <rFont val="Arial"/>
        <family val="2"/>
      </rPr>
      <t xml:space="preserve"> - розрахункова робота;</t>
    </r>
  </si>
  <si>
    <r>
      <t>ГР</t>
    </r>
    <r>
      <rPr>
        <sz val="36"/>
        <rFont val="Arial"/>
        <family val="2"/>
      </rPr>
      <t xml:space="preserve"> - графічна робота;</t>
    </r>
  </si>
  <si>
    <r>
      <t>ДКР</t>
    </r>
    <r>
      <rPr>
        <sz val="36"/>
        <rFont val="Arial"/>
        <family val="2"/>
      </rPr>
      <t xml:space="preserve"> - домашня контрольна робота (виконується під час СРС)</t>
    </r>
  </si>
  <si>
    <t>Охорона праці, промислової та цивільної безпеки</t>
  </si>
  <si>
    <t>Економіка ІТ-індустрії</t>
  </si>
  <si>
    <t>Моделювання систем</t>
  </si>
  <si>
    <t>І.3.Навчальні дисципліни  базової  підготовки (за вибором студентів)</t>
  </si>
  <si>
    <t>Захист дипломної роботи (проекту)</t>
  </si>
  <si>
    <t xml:space="preserve"> з інженерії програмного</t>
  </si>
  <si>
    <t>забезпечення</t>
  </si>
  <si>
    <t xml:space="preserve">                </t>
  </si>
  <si>
    <t>прийом 2017 року</t>
  </si>
  <si>
    <t>Спеціалізація (назва )</t>
  </si>
  <si>
    <t>Технічної кібернетики</t>
  </si>
  <si>
    <t>Основи штучного інтелекту</t>
  </si>
  <si>
    <t>Формальні методи програмної інженерії</t>
  </si>
  <si>
    <t xml:space="preserve">   Проректор з навчальної роботи  КПІ  
           ім.  Ігоря Сікорського</t>
  </si>
  <si>
    <t xml:space="preserve">                  _________________Анатолій МЕЛЬНИЧЕНКО                                       </t>
  </si>
  <si>
    <r>
      <t xml:space="preserve">"_____"_________________ </t>
    </r>
    <r>
      <rPr>
        <b/>
        <sz val="26"/>
        <rFont val="Arial"/>
        <family val="2"/>
      </rPr>
      <t>2020 р.</t>
    </r>
  </si>
  <si>
    <t xml:space="preserve">на 2020/ 2021 навчальний рік   </t>
  </si>
  <si>
    <t xml:space="preserve">         Каталог</t>
  </si>
  <si>
    <t>Іноземна мова професійного спрямування - 2. Іноземна мова для професійно-орієнтованого спілкування. Ділове мовлення (англійська).</t>
  </si>
  <si>
    <r>
      <t xml:space="preserve">Ухвалено на засіданні Вченої ради  факультету ІОТ, ПРОТОКОЛ </t>
    </r>
    <r>
      <rPr>
        <b/>
        <i/>
        <u val="single"/>
        <sz val="26"/>
        <rFont val="Arial"/>
        <family val="2"/>
      </rPr>
      <t>№ ____ від ____________  2020 р.</t>
    </r>
  </si>
  <si>
    <t>Інфраструктура інформаційних систем</t>
  </si>
  <si>
    <t>Інтеграція корпоративних застосувань</t>
  </si>
  <si>
    <t>Основи захисту інформації</t>
  </si>
  <si>
    <t>Технології паралельних та розподілених обчислень -1</t>
  </si>
  <si>
    <t>Паралельні та розподілені обчислення - 1</t>
  </si>
  <si>
    <t>Розподілені системи та обчислення -1</t>
  </si>
  <si>
    <t>Технології паралельних та розподілених обчислень - 2. Курсова робота</t>
  </si>
  <si>
    <t>Паралельні та розподілені обчислення- 2. Курсова робота</t>
  </si>
  <si>
    <t>Розподілені системи та обчислення- 2. Курсова робота</t>
  </si>
  <si>
    <t>Сучасні технології програмування - 4. Розробка ігрових застосувань</t>
  </si>
  <si>
    <t>Сучасні технології програмування - 4. Реактивне програмування</t>
  </si>
  <si>
    <t>Сучасні технології програмування - 4. Аналіз даних</t>
  </si>
  <si>
    <t>Проектний практикум</t>
  </si>
  <si>
    <t>Методи та системи штучного інтелекту</t>
  </si>
  <si>
    <t>Інформаційні технології підтримки прийняття рішень</t>
  </si>
  <si>
    <t>9а</t>
  </si>
  <si>
    <t>9б</t>
  </si>
  <si>
    <t>9в</t>
  </si>
  <si>
    <t>10а</t>
  </si>
  <si>
    <t>10б</t>
  </si>
  <si>
    <t>10в</t>
  </si>
  <si>
    <t>11а</t>
  </si>
  <si>
    <t>11б</t>
  </si>
  <si>
    <t>11в</t>
  </si>
  <si>
    <t>12а</t>
  </si>
  <si>
    <t>12б</t>
  </si>
  <si>
    <t>12в</t>
  </si>
  <si>
    <t>13а</t>
  </si>
  <si>
    <t>13б</t>
  </si>
  <si>
    <t>13в</t>
  </si>
  <si>
    <t>/   Олександр Павлов/</t>
  </si>
  <si>
    <t>Директор інституту  (декан факультету)</t>
  </si>
  <si>
    <t>/ Сергій Теленик /</t>
  </si>
  <si>
    <t>заочна</t>
  </si>
  <si>
    <t>Розподіл аудиторних годин за
курсами і семестрами</t>
  </si>
  <si>
    <t>ІП-з71(2+9)</t>
  </si>
  <si>
    <t>2+9К</t>
  </si>
  <si>
    <t>Англійської мови технічного  спрямування № 1</t>
  </si>
  <si>
    <t>12.04-15.05   2021</t>
  </si>
  <si>
    <t>14.06.2021 - 30.06.2021</t>
  </si>
  <si>
    <t>Інженерія програмного забезпечення комп'ютеризованих систем</t>
  </si>
  <si>
    <t>Формування вмінь та навичок до здорового способу життя засобами та методами рухової активності</t>
  </si>
  <si>
    <t>Фізичного виховання</t>
  </si>
  <si>
    <t>14а</t>
  </si>
  <si>
    <t>14б</t>
  </si>
  <si>
    <t>14в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</si>
</sst>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€-2]\ ###,000_);[Red]\([$€-2]\ ###,000\)"/>
    <numFmt numFmtId="205" formatCode="&quot;Так&quot;;&quot;Так&quot;;&quot;Ні&quot;"/>
    <numFmt numFmtId="206" formatCode="&quot;Увімк&quot;;&quot;Увімк&quot;;&quot;Вимк&quot;"/>
    <numFmt numFmtId="207" formatCode="[$¥€-2]\ ###,000_);[Red]\([$€-2]\ ###,000\)"/>
    <numFmt numFmtId="208" formatCode="[$-FC19]d\ mmmm\ yyyy\ &quot;г.&quot;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4"/>
      <name val="Arial"/>
      <family val="2"/>
    </font>
    <font>
      <sz val="10"/>
      <name val="Arial"/>
      <family val="2"/>
    </font>
    <font>
      <b/>
      <sz val="40"/>
      <name val="Arial"/>
      <family val="2"/>
    </font>
    <font>
      <b/>
      <sz val="40"/>
      <name val="Arial Cyr"/>
      <family val="0"/>
    </font>
    <font>
      <b/>
      <sz val="26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0"/>
      <name val="Arial Cyr"/>
      <family val="0"/>
    </font>
    <font>
      <b/>
      <i/>
      <sz val="12"/>
      <name val="Arial"/>
      <family val="2"/>
    </font>
    <font>
      <sz val="12"/>
      <name val="Arial"/>
      <family val="2"/>
    </font>
    <font>
      <sz val="26"/>
      <name val="Arial"/>
      <family val="2"/>
    </font>
    <font>
      <b/>
      <sz val="30"/>
      <name val="Arial"/>
      <family val="2"/>
    </font>
    <font>
      <b/>
      <sz val="26"/>
      <name val="Arial Cyr"/>
      <family val="0"/>
    </font>
    <font>
      <b/>
      <sz val="28"/>
      <name val="Arial"/>
      <family val="2"/>
    </font>
    <font>
      <b/>
      <sz val="36"/>
      <name val="Arial Cyr"/>
      <family val="0"/>
    </font>
    <font>
      <sz val="28"/>
      <name val="Arial"/>
      <family val="2"/>
    </font>
    <font>
      <b/>
      <i/>
      <sz val="26"/>
      <name val="Arial"/>
      <family val="2"/>
    </font>
    <font>
      <b/>
      <sz val="30"/>
      <name val="Arial Cyr"/>
      <family val="0"/>
    </font>
    <font>
      <b/>
      <sz val="32"/>
      <name val="Arial Cyr"/>
      <family val="0"/>
    </font>
    <font>
      <b/>
      <sz val="36"/>
      <name val="Arial"/>
      <family val="2"/>
    </font>
    <font>
      <sz val="36"/>
      <name val="Arial"/>
      <family val="2"/>
    </font>
    <font>
      <b/>
      <i/>
      <u val="single"/>
      <sz val="26"/>
      <name val="Arial"/>
      <family val="2"/>
    </font>
    <font>
      <b/>
      <sz val="4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ck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698"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49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6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49" fontId="18" fillId="0" borderId="0" xfId="0" applyNumberFormat="1" applyFont="1" applyFill="1" applyBorder="1" applyAlignment="1">
      <alignment horizontal="left" vertical="justify"/>
    </xf>
    <xf numFmtId="0" fontId="1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center" vertical="justify" wrapText="1"/>
    </xf>
    <xf numFmtId="49" fontId="12" fillId="0" borderId="0" xfId="0" applyNumberFormat="1" applyFont="1" applyFill="1" applyBorder="1" applyAlignment="1">
      <alignment horizontal="center" vertical="justify" wrapText="1"/>
    </xf>
    <xf numFmtId="49" fontId="16" fillId="0" borderId="0" xfId="0" applyNumberFormat="1" applyFont="1" applyFill="1" applyBorder="1" applyAlignment="1">
      <alignment horizontal="center" vertical="justify" wrapText="1"/>
    </xf>
    <xf numFmtId="49" fontId="15" fillId="0" borderId="0" xfId="0" applyNumberFormat="1" applyFont="1" applyFill="1" applyBorder="1" applyAlignment="1">
      <alignment horizontal="center" vertical="justify" wrapText="1"/>
    </xf>
    <xf numFmtId="0" fontId="15" fillId="0" borderId="0" xfId="0" applyFont="1" applyFill="1" applyBorder="1" applyAlignment="1" applyProtection="1">
      <alignment horizontal="left" vertical="justify"/>
      <protection/>
    </xf>
    <xf numFmtId="49" fontId="15" fillId="0" borderId="0" xfId="0" applyNumberFormat="1" applyFont="1" applyFill="1" applyBorder="1" applyAlignment="1" applyProtection="1">
      <alignment horizontal="left" vertical="justify"/>
      <protection/>
    </xf>
    <xf numFmtId="0" fontId="16" fillId="0" borderId="0" xfId="0" applyFont="1" applyFill="1" applyBorder="1" applyAlignment="1" applyProtection="1">
      <alignment vertical="justify"/>
      <protection/>
    </xf>
    <xf numFmtId="0" fontId="16" fillId="0" borderId="0" xfId="0" applyFont="1" applyFill="1" applyBorder="1" applyAlignment="1" applyProtection="1">
      <alignment horizontal="right" vertical="justify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horizontal="center" vertical="justify"/>
      <protection/>
    </xf>
    <xf numFmtId="0" fontId="1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horizontal="center" vertical="justify" wrapText="1"/>
      <protection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 vertical="justify"/>
      <protection/>
    </xf>
    <xf numFmtId="0" fontId="9" fillId="0" borderId="0" xfId="0" applyFont="1" applyFill="1" applyBorder="1" applyAlignment="1">
      <alignment/>
    </xf>
    <xf numFmtId="0" fontId="29" fillId="0" borderId="14" xfId="0" applyNumberFormat="1" applyFont="1" applyFill="1" applyBorder="1" applyAlignment="1">
      <alignment horizontal="center" vertical="center" wrapText="1" shrinkToFit="1"/>
    </xf>
    <xf numFmtId="0" fontId="29" fillId="0" borderId="15" xfId="0" applyNumberFormat="1" applyFont="1" applyFill="1" applyBorder="1" applyAlignment="1">
      <alignment horizontal="center" vertical="center" wrapText="1" shrinkToFit="1"/>
    </xf>
    <xf numFmtId="0" fontId="29" fillId="0" borderId="16" xfId="0" applyNumberFormat="1" applyFont="1" applyFill="1" applyBorder="1" applyAlignment="1">
      <alignment horizontal="center" vertical="center" wrapText="1" shrinkToFit="1"/>
    </xf>
    <xf numFmtId="0" fontId="29" fillId="0" borderId="14" xfId="0" applyNumberFormat="1" applyFont="1" applyFill="1" applyBorder="1" applyAlignment="1">
      <alignment horizontal="center" vertical="center" shrinkToFit="1"/>
    </xf>
    <xf numFmtId="0" fontId="29" fillId="0" borderId="17" xfId="0" applyNumberFormat="1" applyFont="1" applyFill="1" applyBorder="1" applyAlignment="1">
      <alignment horizontal="center" vertical="center" shrinkToFit="1"/>
    </xf>
    <xf numFmtId="0" fontId="29" fillId="0" borderId="18" xfId="0" applyNumberFormat="1" applyFont="1" applyFill="1" applyBorder="1" applyAlignment="1">
      <alignment horizontal="center" vertical="center" shrinkToFit="1"/>
    </xf>
    <xf numFmtId="1" fontId="29" fillId="0" borderId="18" xfId="0" applyNumberFormat="1" applyFont="1" applyFill="1" applyBorder="1" applyAlignment="1">
      <alignment horizontal="center" vertical="center" shrinkToFit="1"/>
    </xf>
    <xf numFmtId="0" fontId="29" fillId="0" borderId="19" xfId="0" applyNumberFormat="1" applyFont="1" applyFill="1" applyBorder="1" applyAlignment="1">
      <alignment horizontal="center" vertical="center" wrapText="1" shrinkToFit="1"/>
    </xf>
    <xf numFmtId="0" fontId="29" fillId="0" borderId="20" xfId="0" applyNumberFormat="1" applyFont="1" applyFill="1" applyBorder="1" applyAlignment="1">
      <alignment horizontal="center" vertical="center" wrapText="1" shrinkToFit="1"/>
    </xf>
    <xf numFmtId="0" fontId="29" fillId="0" borderId="21" xfId="0" applyNumberFormat="1" applyFont="1" applyFill="1" applyBorder="1" applyAlignment="1">
      <alignment horizontal="center" vertical="center" wrapText="1" shrinkToFit="1"/>
    </xf>
    <xf numFmtId="0" fontId="29" fillId="0" borderId="22" xfId="0" applyNumberFormat="1" applyFont="1" applyFill="1" applyBorder="1" applyAlignment="1">
      <alignment horizontal="center" vertical="center" wrapText="1" shrinkToFit="1"/>
    </xf>
    <xf numFmtId="0" fontId="29" fillId="0" borderId="23" xfId="0" applyNumberFormat="1" applyFont="1" applyFill="1" applyBorder="1" applyAlignment="1">
      <alignment horizontal="center" vertical="center" shrinkToFit="1"/>
    </xf>
    <xf numFmtId="0" fontId="29" fillId="0" borderId="24" xfId="0" applyNumberFormat="1" applyFont="1" applyFill="1" applyBorder="1" applyAlignment="1">
      <alignment horizontal="center" vertical="center" shrinkToFit="1"/>
    </xf>
    <xf numFmtId="0" fontId="29" fillId="0" borderId="25" xfId="0" applyNumberFormat="1" applyFont="1" applyFill="1" applyBorder="1" applyAlignment="1">
      <alignment horizontal="center" vertical="center" shrinkToFit="1"/>
    </xf>
    <xf numFmtId="1" fontId="29" fillId="0" borderId="23" xfId="0" applyNumberFormat="1" applyFont="1" applyFill="1" applyBorder="1" applyAlignment="1">
      <alignment horizontal="center" vertical="center"/>
    </xf>
    <xf numFmtId="1" fontId="29" fillId="0" borderId="24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 shrinkToFit="1"/>
    </xf>
    <xf numFmtId="0" fontId="29" fillId="0" borderId="26" xfId="0" applyNumberFormat="1" applyFont="1" applyFill="1" applyBorder="1" applyAlignment="1">
      <alignment horizontal="center" vertical="center" shrinkToFit="1"/>
    </xf>
    <xf numFmtId="0" fontId="29" fillId="0" borderId="27" xfId="0" applyNumberFormat="1" applyFont="1" applyFill="1" applyBorder="1" applyAlignment="1">
      <alignment horizontal="center" vertical="center" shrinkToFit="1"/>
    </xf>
    <xf numFmtId="0" fontId="29" fillId="0" borderId="25" xfId="0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 wrapText="1" shrinkToFit="1"/>
    </xf>
    <xf numFmtId="0" fontId="29" fillId="0" borderId="12" xfId="0" applyNumberFormat="1" applyFont="1" applyFill="1" applyBorder="1" applyAlignment="1">
      <alignment horizontal="center" vertical="center" wrapText="1" shrinkToFit="1"/>
    </xf>
    <xf numFmtId="0" fontId="29" fillId="0" borderId="28" xfId="0" applyNumberFormat="1" applyFont="1" applyFill="1" applyBorder="1" applyAlignment="1">
      <alignment horizontal="center" vertical="center" wrapText="1" shrinkToFit="1"/>
    </xf>
    <xf numFmtId="1" fontId="29" fillId="0" borderId="14" xfId="0" applyNumberFormat="1" applyFont="1" applyFill="1" applyBorder="1" applyAlignment="1">
      <alignment horizontal="center" vertical="center"/>
    </xf>
    <xf numFmtId="1" fontId="29" fillId="0" borderId="17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30" xfId="0" applyNumberFormat="1" applyFont="1" applyFill="1" applyBorder="1" applyAlignment="1">
      <alignment horizontal="center" vertical="center" wrapText="1" shrinkToFit="1"/>
    </xf>
    <xf numFmtId="0" fontId="29" fillId="0" borderId="31" xfId="0" applyNumberFormat="1" applyFont="1" applyFill="1" applyBorder="1" applyAlignment="1">
      <alignment horizontal="center" vertical="center" wrapText="1" shrinkToFit="1"/>
    </xf>
    <xf numFmtId="0" fontId="29" fillId="0" borderId="32" xfId="0" applyNumberFormat="1" applyFont="1" applyFill="1" applyBorder="1" applyAlignment="1">
      <alignment horizontal="center" vertical="center" wrapText="1" shrinkToFit="1"/>
    </xf>
    <xf numFmtId="0" fontId="29" fillId="0" borderId="33" xfId="0" applyNumberFormat="1" applyFont="1" applyFill="1" applyBorder="1" applyAlignment="1">
      <alignment horizontal="center" vertical="center" wrapText="1" shrinkToFit="1"/>
    </xf>
    <xf numFmtId="0" fontId="29" fillId="0" borderId="23" xfId="0" applyNumberFormat="1" applyFont="1" applyFill="1" applyBorder="1" applyAlignment="1">
      <alignment horizontal="center" vertical="center" wrapText="1" shrinkToFit="1"/>
    </xf>
    <xf numFmtId="0" fontId="29" fillId="0" borderId="34" xfId="0" applyNumberFormat="1" applyFont="1" applyFill="1" applyBorder="1" applyAlignment="1">
      <alignment horizontal="center" vertical="center" wrapText="1" shrinkToFit="1"/>
    </xf>
    <xf numFmtId="0" fontId="29" fillId="0" borderId="19" xfId="0" applyNumberFormat="1" applyFont="1" applyFill="1" applyBorder="1" applyAlignment="1">
      <alignment horizontal="center" vertical="center" shrinkToFit="1"/>
    </xf>
    <xf numFmtId="0" fontId="29" fillId="0" borderId="21" xfId="0" applyNumberFormat="1" applyFont="1" applyFill="1" applyBorder="1" applyAlignment="1">
      <alignment horizontal="center" vertical="center" shrinkToFit="1"/>
    </xf>
    <xf numFmtId="0" fontId="29" fillId="0" borderId="35" xfId="0" applyNumberFormat="1" applyFont="1" applyFill="1" applyBorder="1" applyAlignment="1">
      <alignment horizontal="center" vertical="center" shrinkToFit="1"/>
    </xf>
    <xf numFmtId="0" fontId="29" fillId="0" borderId="36" xfId="0" applyNumberFormat="1" applyFont="1" applyFill="1" applyBorder="1" applyAlignment="1">
      <alignment horizontal="center" vertical="center" wrapText="1" shrinkToFit="1"/>
    </xf>
    <xf numFmtId="0" fontId="29" fillId="0" borderId="37" xfId="0" applyNumberFormat="1" applyFont="1" applyFill="1" applyBorder="1" applyAlignment="1">
      <alignment horizontal="center" vertical="center" wrapText="1" shrinkToFit="1"/>
    </xf>
    <xf numFmtId="0" fontId="29" fillId="0" borderId="34" xfId="0" applyNumberFormat="1" applyFont="1" applyFill="1" applyBorder="1" applyAlignment="1">
      <alignment horizontal="center" vertical="center" shrinkToFit="1"/>
    </xf>
    <xf numFmtId="0" fontId="29" fillId="0" borderId="15" xfId="0" applyNumberFormat="1" applyFont="1" applyFill="1" applyBorder="1" applyAlignment="1">
      <alignment horizontal="center" vertical="center" shrinkToFit="1"/>
    </xf>
    <xf numFmtId="1" fontId="29" fillId="0" borderId="35" xfId="0" applyNumberFormat="1" applyFont="1" applyFill="1" applyBorder="1" applyAlignment="1">
      <alignment horizontal="center" vertical="center" shrinkToFit="1"/>
    </xf>
    <xf numFmtId="0" fontId="29" fillId="0" borderId="20" xfId="0" applyNumberFormat="1" applyFont="1" applyFill="1" applyBorder="1" applyAlignment="1">
      <alignment horizontal="center" vertical="center" shrinkToFit="1"/>
    </xf>
    <xf numFmtId="0" fontId="29" fillId="0" borderId="14" xfId="0" applyNumberFormat="1" applyFont="1" applyFill="1" applyBorder="1" applyAlignment="1">
      <alignment horizontal="center" vertical="center"/>
    </xf>
    <xf numFmtId="0" fontId="29" fillId="0" borderId="19" xfId="0" applyNumberFormat="1" applyFont="1" applyFill="1" applyBorder="1" applyAlignment="1">
      <alignment horizontal="center" vertical="center"/>
    </xf>
    <xf numFmtId="0" fontId="29" fillId="0" borderId="38" xfId="0" applyNumberFormat="1" applyFont="1" applyFill="1" applyBorder="1" applyAlignment="1">
      <alignment horizontal="center" vertical="center"/>
    </xf>
    <xf numFmtId="0" fontId="29" fillId="0" borderId="39" xfId="0" applyNumberFormat="1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 wrapText="1" shrinkToFit="1"/>
    </xf>
    <xf numFmtId="0" fontId="29" fillId="0" borderId="40" xfId="0" applyNumberFormat="1" applyFont="1" applyFill="1" applyBorder="1" applyAlignment="1">
      <alignment horizontal="center" vertical="center" wrapText="1" shrinkToFit="1"/>
    </xf>
    <xf numFmtId="0" fontId="29" fillId="0" borderId="35" xfId="0" applyFont="1" applyFill="1" applyBorder="1" applyAlignment="1">
      <alignment horizontal="center" vertical="center"/>
    </xf>
    <xf numFmtId="1" fontId="29" fillId="0" borderId="36" xfId="0" applyNumberFormat="1" applyFont="1" applyFill="1" applyBorder="1" applyAlignment="1">
      <alignment horizontal="center" vertical="center"/>
    </xf>
    <xf numFmtId="1" fontId="29" fillId="0" borderId="19" xfId="0" applyNumberFormat="1" applyFont="1" applyFill="1" applyBorder="1" applyAlignment="1">
      <alignment horizontal="center" vertical="center"/>
    </xf>
    <xf numFmtId="1" fontId="29" fillId="0" borderId="22" xfId="0" applyNumberFormat="1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29" fillId="0" borderId="41" xfId="0" applyNumberFormat="1" applyFont="1" applyFill="1" applyBorder="1" applyAlignment="1">
      <alignment horizontal="center" vertical="center" wrapText="1" shrinkToFit="1"/>
    </xf>
    <xf numFmtId="0" fontId="30" fillId="0" borderId="14" xfId="0" applyFont="1" applyFill="1" applyBorder="1" applyAlignment="1">
      <alignment horizontal="center" vertical="center"/>
    </xf>
    <xf numFmtId="1" fontId="29" fillId="0" borderId="21" xfId="0" applyNumberFormat="1" applyFont="1" applyFill="1" applyBorder="1" applyAlignment="1">
      <alignment horizontal="center" vertical="center" wrapText="1" shrinkToFit="1"/>
    </xf>
    <xf numFmtId="0" fontId="30" fillId="0" borderId="20" xfId="0" applyNumberFormat="1" applyFont="1" applyFill="1" applyBorder="1" applyAlignment="1">
      <alignment horizontal="center" vertical="center" wrapText="1" shrinkToFit="1"/>
    </xf>
    <xf numFmtId="199" fontId="29" fillId="0" borderId="42" xfId="0" applyNumberFormat="1" applyFont="1" applyFill="1" applyBorder="1" applyAlignment="1">
      <alignment horizontal="center" vertical="top" wrapText="1"/>
    </xf>
    <xf numFmtId="0" fontId="30" fillId="0" borderId="23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1" fontId="29" fillId="0" borderId="35" xfId="0" applyNumberFormat="1" applyFont="1" applyFill="1" applyBorder="1" applyAlignment="1">
      <alignment horizontal="center" vertical="center" wrapText="1" shrinkToFit="1"/>
    </xf>
    <xf numFmtId="199" fontId="29" fillId="0" borderId="4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vertical="top"/>
    </xf>
    <xf numFmtId="0" fontId="10" fillId="0" borderId="44" xfId="0" applyFont="1" applyFill="1" applyBorder="1" applyAlignment="1">
      <alignment horizontal="center" vertical="center" textRotation="90"/>
    </xf>
    <xf numFmtId="0" fontId="14" fillId="0" borderId="45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3" fillId="0" borderId="47" xfId="0" applyNumberFormat="1" applyFont="1" applyFill="1" applyBorder="1" applyAlignment="1">
      <alignment horizontal="center" vertical="center" wrapText="1"/>
    </xf>
    <xf numFmtId="0" fontId="13" fillId="0" borderId="32" xfId="0" applyNumberFormat="1" applyFont="1" applyFill="1" applyBorder="1" applyAlignment="1">
      <alignment horizontal="center" vertical="center"/>
    </xf>
    <xf numFmtId="0" fontId="13" fillId="0" borderId="3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/>
    </xf>
    <xf numFmtId="0" fontId="30" fillId="0" borderId="48" xfId="0" applyFont="1" applyFill="1" applyBorder="1" applyAlignment="1">
      <alignment horizontal="center" vertical="center"/>
    </xf>
    <xf numFmtId="1" fontId="29" fillId="0" borderId="49" xfId="0" applyNumberFormat="1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 shrinkToFit="1"/>
    </xf>
    <xf numFmtId="0" fontId="29" fillId="0" borderId="13" xfId="0" applyNumberFormat="1" applyFont="1" applyFill="1" applyBorder="1" applyAlignment="1">
      <alignment horizontal="center" vertical="center" shrinkToFit="1"/>
    </xf>
    <xf numFmtId="0" fontId="29" fillId="0" borderId="12" xfId="0" applyNumberFormat="1" applyFont="1" applyFill="1" applyBorder="1" applyAlignment="1">
      <alignment horizontal="center" vertical="center" shrinkToFit="1"/>
    </xf>
    <xf numFmtId="1" fontId="29" fillId="0" borderId="32" xfId="0" applyNumberFormat="1" applyFont="1" applyFill="1" applyBorder="1" applyAlignment="1">
      <alignment horizontal="center" vertical="center" wrapText="1" shrinkToFit="1"/>
    </xf>
    <xf numFmtId="1" fontId="29" fillId="0" borderId="50" xfId="0" applyNumberFormat="1" applyFont="1" applyFill="1" applyBorder="1" applyAlignment="1">
      <alignment horizontal="center" vertical="center" wrapText="1" shrinkToFit="1"/>
    </xf>
    <xf numFmtId="0" fontId="30" fillId="0" borderId="42" xfId="0" applyNumberFormat="1" applyFont="1" applyFill="1" applyBorder="1" applyAlignment="1">
      <alignment horizontal="center" vertical="center" wrapText="1" shrinkToFit="1"/>
    </xf>
    <xf numFmtId="0" fontId="30" fillId="0" borderId="19" xfId="0" applyNumberFormat="1" applyFont="1" applyFill="1" applyBorder="1" applyAlignment="1">
      <alignment horizontal="center" vertical="center" wrapText="1" shrinkToFit="1"/>
    </xf>
    <xf numFmtId="0" fontId="30" fillId="0" borderId="25" xfId="0" applyNumberFormat="1" applyFont="1" applyFill="1" applyBorder="1" applyAlignment="1">
      <alignment horizontal="center" vertical="center" shrinkToFit="1"/>
    </xf>
    <xf numFmtId="0" fontId="30" fillId="0" borderId="23" xfId="0" applyNumberFormat="1" applyFont="1" applyFill="1" applyBorder="1" applyAlignment="1">
      <alignment horizontal="center" vertical="center" shrinkToFit="1"/>
    </xf>
    <xf numFmtId="0" fontId="30" fillId="0" borderId="24" xfId="0" applyNumberFormat="1" applyFont="1" applyFill="1" applyBorder="1" applyAlignment="1">
      <alignment horizontal="center" vertical="center" shrinkToFit="1"/>
    </xf>
    <xf numFmtId="1" fontId="30" fillId="0" borderId="51" xfId="0" applyNumberFormat="1" applyFont="1" applyFill="1" applyBorder="1" applyAlignment="1">
      <alignment horizontal="center" vertical="center" shrinkToFit="1"/>
    </xf>
    <xf numFmtId="1" fontId="30" fillId="0" borderId="23" xfId="0" applyNumberFormat="1" applyFont="1" applyFill="1" applyBorder="1" applyAlignment="1">
      <alignment horizontal="center" vertical="center" shrinkToFit="1"/>
    </xf>
    <xf numFmtId="1" fontId="30" fillId="0" borderId="21" xfId="0" applyNumberFormat="1" applyFont="1" applyFill="1" applyBorder="1" applyAlignment="1">
      <alignment horizontal="center" vertical="center" shrinkToFit="1"/>
    </xf>
    <xf numFmtId="0" fontId="30" fillId="0" borderId="52" xfId="0" applyFont="1" applyFill="1" applyBorder="1" applyAlignment="1">
      <alignment horizontal="center" vertical="center"/>
    </xf>
    <xf numFmtId="0" fontId="30" fillId="0" borderId="51" xfId="0" applyNumberFormat="1" applyFont="1" applyFill="1" applyBorder="1" applyAlignment="1">
      <alignment horizontal="center" vertical="center" shrinkToFit="1"/>
    </xf>
    <xf numFmtId="0" fontId="30" fillId="0" borderId="53" xfId="0" applyNumberFormat="1" applyFont="1" applyFill="1" applyBorder="1" applyAlignment="1">
      <alignment horizontal="center" vertical="center" shrinkToFit="1"/>
    </xf>
    <xf numFmtId="1" fontId="29" fillId="0" borderId="30" xfId="0" applyNumberFormat="1" applyFont="1" applyFill="1" applyBorder="1" applyAlignment="1">
      <alignment horizontal="center" vertical="center" wrapText="1" shrinkToFit="1"/>
    </xf>
    <xf numFmtId="1" fontId="29" fillId="0" borderId="31" xfId="0" applyNumberFormat="1" applyFont="1" applyFill="1" applyBorder="1" applyAlignment="1">
      <alignment horizontal="center" vertical="center" wrapText="1" shrinkToFit="1"/>
    </xf>
    <xf numFmtId="0" fontId="29" fillId="0" borderId="18" xfId="0" applyNumberFormat="1" applyFont="1" applyFill="1" applyBorder="1" applyAlignment="1">
      <alignment horizontal="center" vertical="center"/>
    </xf>
    <xf numFmtId="0" fontId="29" fillId="0" borderId="35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 wrapText="1"/>
    </xf>
    <xf numFmtId="0" fontId="29" fillId="0" borderId="29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3" fillId="0" borderId="54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55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/>
    </xf>
    <xf numFmtId="49" fontId="16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justify" wrapText="1"/>
    </xf>
    <xf numFmtId="0" fontId="13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 vertical="justify" wrapText="1"/>
    </xf>
    <xf numFmtId="49" fontId="16" fillId="0" borderId="51" xfId="0" applyNumberFormat="1" applyFont="1" applyFill="1" applyBorder="1" applyAlignment="1">
      <alignment horizontal="center" vertical="justify" wrapText="1"/>
    </xf>
    <xf numFmtId="49" fontId="16" fillId="0" borderId="23" xfId="0" applyNumberFormat="1" applyFont="1" applyFill="1" applyBorder="1" applyAlignment="1">
      <alignment horizontal="center" vertical="justify" wrapText="1"/>
    </xf>
    <xf numFmtId="49" fontId="16" fillId="0" borderId="34" xfId="0" applyNumberFormat="1" applyFont="1" applyFill="1" applyBorder="1" applyAlignment="1">
      <alignment horizontal="center" vertical="justify" wrapText="1"/>
    </xf>
    <xf numFmtId="49" fontId="15" fillId="0" borderId="0" xfId="0" applyNumberFormat="1" applyFont="1" applyFill="1" applyBorder="1" applyAlignment="1">
      <alignment horizontal="left" vertical="justify" wrapText="1"/>
    </xf>
    <xf numFmtId="0" fontId="16" fillId="0" borderId="0" xfId="0" applyFont="1" applyFill="1" applyBorder="1" applyAlignment="1">
      <alignment vertical="justify" wrapText="1"/>
    </xf>
    <xf numFmtId="0" fontId="16" fillId="0" borderId="0" xfId="0" applyFont="1" applyFill="1" applyBorder="1" applyAlignment="1">
      <alignment horizontal="center" vertical="justify" wrapText="1"/>
    </xf>
    <xf numFmtId="0" fontId="16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6" fillId="0" borderId="0" xfId="0" applyFont="1" applyFill="1" applyBorder="1" applyAlignment="1">
      <alignment vertical="justify"/>
    </xf>
    <xf numFmtId="0" fontId="16" fillId="0" borderId="0" xfId="0" applyFont="1" applyFill="1" applyAlignment="1">
      <alignment horizontal="center"/>
    </xf>
    <xf numFmtId="0" fontId="15" fillId="0" borderId="0" xfId="0" applyNumberFormat="1" applyFont="1" applyFill="1" applyBorder="1" applyAlignment="1">
      <alignment horizontal="center" vertical="justify" wrapText="1"/>
    </xf>
    <xf numFmtId="0" fontId="19" fillId="0" borderId="0" xfId="0" applyNumberFormat="1" applyFont="1" applyFill="1" applyBorder="1" applyAlignment="1">
      <alignment horizontal="center" vertical="justify" wrapText="1"/>
    </xf>
    <xf numFmtId="0" fontId="12" fillId="0" borderId="0" xfId="0" applyNumberFormat="1" applyFont="1" applyFill="1" applyBorder="1" applyAlignment="1">
      <alignment horizontal="center" vertical="justify" wrapText="1"/>
    </xf>
    <xf numFmtId="49" fontId="12" fillId="0" borderId="0" xfId="0" applyNumberFormat="1" applyFont="1" applyFill="1" applyBorder="1" applyAlignment="1">
      <alignment horizontal="left" vertical="justify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 textRotation="90"/>
    </xf>
    <xf numFmtId="0" fontId="29" fillId="0" borderId="51" xfId="0" applyNumberFormat="1" applyFont="1" applyFill="1" applyBorder="1" applyAlignment="1">
      <alignment horizontal="center" vertical="center" wrapText="1" shrinkToFit="1"/>
    </xf>
    <xf numFmtId="0" fontId="29" fillId="0" borderId="48" xfId="0" applyFont="1" applyFill="1" applyBorder="1" applyAlignment="1">
      <alignment horizontal="center" vertical="center"/>
    </xf>
    <xf numFmtId="1" fontId="29" fillId="0" borderId="21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50" xfId="0" applyNumberFormat="1" applyFont="1" applyFill="1" applyBorder="1" applyAlignment="1">
      <alignment horizontal="center" vertical="center" wrapText="1" shrinkToFit="1"/>
    </xf>
    <xf numFmtId="0" fontId="29" fillId="0" borderId="18" xfId="0" applyNumberFormat="1" applyFont="1" applyFill="1" applyBorder="1" applyAlignment="1">
      <alignment horizontal="center" vertical="center" wrapText="1" shrinkToFit="1"/>
    </xf>
    <xf numFmtId="0" fontId="29" fillId="0" borderId="35" xfId="0" applyNumberFormat="1" applyFont="1" applyFill="1" applyBorder="1" applyAlignment="1">
      <alignment horizontal="center" vertical="center" wrapText="1" shrinkToFit="1"/>
    </xf>
    <xf numFmtId="0" fontId="2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57" xfId="0" applyFill="1" applyBorder="1" applyAlignment="1">
      <alignment horizontal="left" vertical="center"/>
    </xf>
    <xf numFmtId="0" fontId="10" fillId="0" borderId="46" xfId="0" applyFont="1" applyFill="1" applyBorder="1" applyAlignment="1">
      <alignment horizontal="center" vertical="center" textRotation="90"/>
    </xf>
    <xf numFmtId="0" fontId="1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vertical="top"/>
    </xf>
    <xf numFmtId="0" fontId="16" fillId="0" borderId="19" xfId="0" applyFont="1" applyFill="1" applyBorder="1" applyAlignment="1">
      <alignment vertical="top"/>
    </xf>
    <xf numFmtId="0" fontId="16" fillId="0" borderId="58" xfId="0" applyFont="1" applyFill="1" applyBorder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30" xfId="0" applyFont="1" applyFill="1" applyBorder="1" applyAlignment="1">
      <alignment horizontal="center" vertical="center" wrapText="1"/>
    </xf>
    <xf numFmtId="49" fontId="15" fillId="0" borderId="59" xfId="0" applyNumberFormat="1" applyFont="1" applyFill="1" applyBorder="1" applyAlignment="1">
      <alignment horizontal="center" vertical="justify" wrapText="1"/>
    </xf>
    <xf numFmtId="0" fontId="13" fillId="0" borderId="6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20" fillId="0" borderId="61" xfId="0" applyNumberFormat="1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vertical="center" wrapText="1"/>
    </xf>
    <xf numFmtId="0" fontId="16" fillId="0" borderId="63" xfId="0" applyFont="1" applyFill="1" applyBorder="1" applyAlignment="1">
      <alignment/>
    </xf>
    <xf numFmtId="49" fontId="13" fillId="0" borderId="0" xfId="0" applyNumberFormat="1" applyFont="1" applyFill="1" applyBorder="1" applyAlignment="1">
      <alignment vertical="center" wrapText="1"/>
    </xf>
    <xf numFmtId="49" fontId="8" fillId="0" borderId="64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vertical="top"/>
      <protection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49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1" fontId="29" fillId="0" borderId="25" xfId="0" applyNumberFormat="1" applyFont="1" applyFill="1" applyBorder="1" applyAlignment="1">
      <alignment horizontal="center" vertical="center" shrinkToFit="1"/>
    </xf>
    <xf numFmtId="0" fontId="30" fillId="0" borderId="65" xfId="0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textRotation="90" wrapText="1"/>
    </xf>
    <xf numFmtId="0" fontId="29" fillId="0" borderId="41" xfId="0" applyNumberFormat="1" applyFont="1" applyFill="1" applyBorder="1" applyAlignment="1">
      <alignment horizontal="center" vertical="center" shrinkToFit="1"/>
    </xf>
    <xf numFmtId="0" fontId="29" fillId="0" borderId="66" xfId="0" applyFont="1" applyFill="1" applyBorder="1" applyAlignment="1">
      <alignment horizontal="center" vertical="center"/>
    </xf>
    <xf numFmtId="0" fontId="30" fillId="0" borderId="57" xfId="0" applyFont="1" applyFill="1" applyBorder="1" applyAlignment="1">
      <alignment horizontal="center" vertical="center"/>
    </xf>
    <xf numFmtId="0" fontId="29" fillId="0" borderId="49" xfId="0" applyNumberFormat="1" applyFont="1" applyFill="1" applyBorder="1" applyAlignment="1">
      <alignment horizontal="center" vertical="center" wrapText="1" shrinkToFit="1"/>
    </xf>
    <xf numFmtId="0" fontId="29" fillId="0" borderId="47" xfId="0" applyNumberFormat="1" applyFont="1" applyFill="1" applyBorder="1" applyAlignment="1">
      <alignment horizontal="center" vertical="center" wrapText="1" shrinkToFit="1"/>
    </xf>
    <xf numFmtId="0" fontId="30" fillId="0" borderId="14" xfId="0" applyFont="1" applyFill="1" applyBorder="1" applyAlignment="1">
      <alignment/>
    </xf>
    <xf numFmtId="0" fontId="30" fillId="0" borderId="17" xfId="0" applyFont="1" applyFill="1" applyBorder="1" applyAlignment="1">
      <alignment/>
    </xf>
    <xf numFmtId="0" fontId="30" fillId="0" borderId="19" xfId="0" applyFont="1" applyFill="1" applyBorder="1" applyAlignment="1">
      <alignment/>
    </xf>
    <xf numFmtId="0" fontId="30" fillId="0" borderId="21" xfId="0" applyFont="1" applyFill="1" applyBorder="1" applyAlignment="1">
      <alignment/>
    </xf>
    <xf numFmtId="0" fontId="30" fillId="0" borderId="29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/>
    </xf>
    <xf numFmtId="0" fontId="30" fillId="0" borderId="67" xfId="0" applyFont="1" applyFill="1" applyBorder="1" applyAlignment="1">
      <alignment/>
    </xf>
    <xf numFmtId="1" fontId="29" fillId="0" borderId="10" xfId="0" applyNumberFormat="1" applyFont="1" applyFill="1" applyBorder="1" applyAlignment="1">
      <alignment horizontal="center" vertical="center"/>
    </xf>
    <xf numFmtId="1" fontId="29" fillId="0" borderId="20" xfId="0" applyNumberFormat="1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>
      <alignment horizontal="center" vertical="center" wrapText="1" shrinkToFit="1"/>
    </xf>
    <xf numFmtId="1" fontId="29" fillId="0" borderId="27" xfId="0" applyNumberFormat="1" applyFont="1" applyFill="1" applyBorder="1" applyAlignment="1">
      <alignment horizontal="center" vertical="center" shrinkToFit="1"/>
    </xf>
    <xf numFmtId="1" fontId="29" fillId="0" borderId="40" xfId="0" applyNumberFormat="1" applyFont="1" applyFill="1" applyBorder="1" applyAlignment="1">
      <alignment horizontal="center" vertical="center"/>
    </xf>
    <xf numFmtId="1" fontId="29" fillId="0" borderId="26" xfId="0" applyNumberFormat="1" applyFont="1" applyFill="1" applyBorder="1" applyAlignment="1">
      <alignment horizontal="center" vertical="center"/>
    </xf>
    <xf numFmtId="0" fontId="29" fillId="0" borderId="68" xfId="0" applyNumberFormat="1" applyFont="1" applyFill="1" applyBorder="1" applyAlignment="1">
      <alignment horizontal="center" vertical="center" wrapText="1" shrinkToFit="1"/>
    </xf>
    <xf numFmtId="0" fontId="29" fillId="0" borderId="0" xfId="0" applyFont="1" applyFill="1" applyBorder="1" applyAlignment="1">
      <alignment horizontal="center" vertical="top"/>
    </xf>
    <xf numFmtId="0" fontId="29" fillId="0" borderId="58" xfId="0" applyFont="1" applyFill="1" applyBorder="1" applyAlignment="1">
      <alignment horizontal="center" vertical="top"/>
    </xf>
    <xf numFmtId="0" fontId="29" fillId="0" borderId="15" xfId="0" applyNumberFormat="1" applyFont="1" applyFill="1" applyBorder="1" applyAlignment="1">
      <alignment horizontal="center" vertical="center"/>
    </xf>
    <xf numFmtId="0" fontId="29" fillId="0" borderId="2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/>
    </xf>
    <xf numFmtId="0" fontId="29" fillId="0" borderId="69" xfId="0" applyNumberFormat="1" applyFont="1" applyFill="1" applyBorder="1" applyAlignment="1">
      <alignment horizontal="center" vertical="center"/>
    </xf>
    <xf numFmtId="0" fontId="29" fillId="0" borderId="23" xfId="0" applyNumberFormat="1" applyFont="1" applyFill="1" applyBorder="1" applyAlignment="1">
      <alignment horizontal="center" vertical="center" wrapText="1"/>
    </xf>
    <xf numFmtId="0" fontId="29" fillId="0" borderId="25" xfId="0" applyNumberFormat="1" applyFont="1" applyFill="1" applyBorder="1" applyAlignment="1">
      <alignment horizontal="center" vertical="center" wrapText="1" shrinkToFit="1"/>
    </xf>
    <xf numFmtId="0" fontId="29" fillId="0" borderId="70" xfId="0" applyNumberFormat="1" applyFont="1" applyFill="1" applyBorder="1" applyAlignment="1">
      <alignment horizontal="center" vertical="center" wrapText="1" shrinkToFit="1"/>
    </xf>
    <xf numFmtId="1" fontId="29" fillId="0" borderId="71" xfId="0" applyNumberFormat="1" applyFont="1" applyFill="1" applyBorder="1" applyAlignment="1">
      <alignment horizontal="center" vertical="center" wrapText="1" shrinkToFit="1"/>
    </xf>
    <xf numFmtId="49" fontId="29" fillId="0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/>
    </xf>
    <xf numFmtId="0" fontId="20" fillId="0" borderId="72" xfId="0" applyFont="1" applyFill="1" applyBorder="1" applyAlignment="1">
      <alignment horizontal="center" vertical="center" wrapText="1"/>
    </xf>
    <xf numFmtId="0" fontId="30" fillId="0" borderId="63" xfId="0" applyFont="1" applyFill="1" applyBorder="1" applyAlignment="1">
      <alignment horizontal="center" vertical="center"/>
    </xf>
    <xf numFmtId="1" fontId="29" fillId="0" borderId="39" xfId="0" applyNumberFormat="1" applyFont="1" applyFill="1" applyBorder="1" applyAlignment="1">
      <alignment horizontal="center" vertical="center"/>
    </xf>
    <xf numFmtId="49" fontId="20" fillId="0" borderId="25" xfId="0" applyNumberFormat="1" applyFont="1" applyFill="1" applyBorder="1" applyAlignment="1">
      <alignment horizontal="center" vertical="justify" wrapText="1"/>
    </xf>
    <xf numFmtId="1" fontId="3" fillId="0" borderId="73" xfId="0" applyNumberFormat="1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0" xfId="54" applyFont="1" applyFill="1" applyBorder="1">
      <alignment/>
      <protection/>
    </xf>
    <xf numFmtId="49" fontId="16" fillId="0" borderId="0" xfId="54" applyNumberFormat="1" applyFont="1" applyFill="1" applyBorder="1" applyAlignment="1">
      <alignment horizontal="center" vertical="justify" wrapText="1"/>
      <protection/>
    </xf>
    <xf numFmtId="0" fontId="19" fillId="0" borderId="0" xfId="54" applyFont="1" applyFill="1" applyBorder="1">
      <alignment/>
      <protection/>
    </xf>
    <xf numFmtId="1" fontId="29" fillId="0" borderId="37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/>
    </xf>
    <xf numFmtId="0" fontId="24" fillId="0" borderId="74" xfId="0" applyFont="1" applyFill="1" applyBorder="1" applyAlignment="1">
      <alignment horizontal="left" vertical="center"/>
    </xf>
    <xf numFmtId="0" fontId="24" fillId="0" borderId="75" xfId="0" applyFont="1" applyFill="1" applyBorder="1" applyAlignment="1">
      <alignment horizontal="left" vertical="center"/>
    </xf>
    <xf numFmtId="1" fontId="20" fillId="0" borderId="54" xfId="0" applyNumberFormat="1" applyFont="1" applyFill="1" applyBorder="1" applyAlignment="1">
      <alignment horizontal="center" vertical="center"/>
    </xf>
    <xf numFmtId="1" fontId="20" fillId="0" borderId="72" xfId="0" applyNumberFormat="1" applyFont="1" applyFill="1" applyBorder="1" applyAlignment="1">
      <alignment horizontal="center" vertical="center"/>
    </xf>
    <xf numFmtId="1" fontId="20" fillId="0" borderId="54" xfId="0" applyNumberFormat="1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7" fillId="0" borderId="0" xfId="54" applyFont="1" applyBorder="1" applyAlignment="1" applyProtection="1">
      <alignment/>
      <protection/>
    </xf>
    <xf numFmtId="0" fontId="16" fillId="0" borderId="0" xfId="54" applyFont="1" applyBorder="1">
      <alignment/>
      <protection/>
    </xf>
    <xf numFmtId="0" fontId="20" fillId="0" borderId="48" xfId="54" applyFont="1" applyBorder="1" applyAlignment="1" applyProtection="1">
      <alignment/>
      <protection/>
    </xf>
    <xf numFmtId="0" fontId="20" fillId="0" borderId="48" xfId="54" applyFont="1" applyBorder="1">
      <alignment/>
      <protection/>
    </xf>
    <xf numFmtId="0" fontId="20" fillId="0" borderId="0" xfId="54" applyFont="1" applyBorder="1">
      <alignment/>
      <protection/>
    </xf>
    <xf numFmtId="0" fontId="20" fillId="0" borderId="0" xfId="54" applyFont="1" applyBorder="1" applyAlignment="1" applyProtection="1">
      <alignment/>
      <protection/>
    </xf>
    <xf numFmtId="49" fontId="7" fillId="0" borderId="0" xfId="54" applyNumberFormat="1" applyFont="1" applyBorder="1" applyAlignment="1" applyProtection="1">
      <alignment horizontal="left" vertical="justify"/>
      <protection/>
    </xf>
    <xf numFmtId="49" fontId="7" fillId="0" borderId="0" xfId="54" applyNumberFormat="1" applyFont="1" applyBorder="1" applyAlignment="1" applyProtection="1">
      <alignment horizontal="center" vertical="justify"/>
      <protection/>
    </xf>
    <xf numFmtId="0" fontId="20" fillId="0" borderId="48" xfId="54" applyFont="1" applyBorder="1" applyAlignment="1" applyProtection="1">
      <alignment horizontal="right"/>
      <protection/>
    </xf>
    <xf numFmtId="0" fontId="16" fillId="0" borderId="48" xfId="54" applyFont="1" applyBorder="1">
      <alignment/>
      <protection/>
    </xf>
    <xf numFmtId="49" fontId="15" fillId="0" borderId="0" xfId="54" applyNumberFormat="1" applyFont="1" applyBorder="1" applyAlignment="1">
      <alignment horizontal="left" vertical="justify" wrapText="1"/>
      <protection/>
    </xf>
    <xf numFmtId="49" fontId="15" fillId="0" borderId="0" xfId="54" applyNumberFormat="1" applyFont="1" applyBorder="1" applyAlignment="1" applyProtection="1">
      <alignment horizontal="center" vertical="justify"/>
      <protection/>
    </xf>
    <xf numFmtId="0" fontId="11" fillId="0" borderId="0" xfId="54" applyFont="1" applyBorder="1" applyAlignment="1" applyProtection="1">
      <alignment vertical="top"/>
      <protection/>
    </xf>
    <xf numFmtId="0" fontId="16" fillId="0" borderId="0" xfId="54" applyFont="1" applyBorder="1" applyAlignment="1" applyProtection="1">
      <alignment vertical="top"/>
      <protection/>
    </xf>
    <xf numFmtId="0" fontId="16" fillId="0" borderId="0" xfId="54" applyFont="1" applyBorder="1" applyAlignment="1" applyProtection="1">
      <alignment/>
      <protection/>
    </xf>
    <xf numFmtId="0" fontId="11" fillId="0" borderId="0" xfId="54" applyFont="1" applyBorder="1" applyAlignment="1" applyProtection="1">
      <alignment horizontal="center" vertical="top"/>
      <protection/>
    </xf>
    <xf numFmtId="0" fontId="19" fillId="0" borderId="0" xfId="54" applyFont="1" applyBorder="1" applyAlignment="1">
      <alignment vertical="top"/>
      <protection/>
    </xf>
    <xf numFmtId="0" fontId="15" fillId="0" borderId="0" xfId="54" applyFont="1" applyBorder="1" applyAlignment="1" applyProtection="1">
      <alignment horizontal="left" vertical="top"/>
      <protection/>
    </xf>
    <xf numFmtId="0" fontId="15" fillId="0" borderId="0" xfId="54" applyFont="1" applyBorder="1" applyAlignment="1" applyProtection="1">
      <alignment horizontal="left" vertical="justify"/>
      <protection/>
    </xf>
    <xf numFmtId="0" fontId="19" fillId="0" borderId="0" xfId="54" applyFont="1" applyBorder="1">
      <alignment/>
      <protection/>
    </xf>
    <xf numFmtId="199" fontId="29" fillId="34" borderId="30" xfId="0" applyNumberFormat="1" applyFont="1" applyFill="1" applyBorder="1" applyAlignment="1">
      <alignment horizontal="center" vertical="center" wrapText="1" shrinkToFit="1"/>
    </xf>
    <xf numFmtId="0" fontId="29" fillId="0" borderId="65" xfId="0" applyFont="1" applyFill="1" applyBorder="1" applyAlignment="1">
      <alignment horizontal="center" vertical="center"/>
    </xf>
    <xf numFmtId="0" fontId="29" fillId="0" borderId="53" xfId="0" applyFont="1" applyFill="1" applyBorder="1" applyAlignment="1">
      <alignment vertical="center" wrapText="1"/>
    </xf>
    <xf numFmtId="0" fontId="29" fillId="0" borderId="59" xfId="0" applyNumberFormat="1" applyFont="1" applyFill="1" applyBorder="1" applyAlignment="1">
      <alignment horizontal="center" vertical="center" wrapText="1" shrinkToFit="1"/>
    </xf>
    <xf numFmtId="0" fontId="29" fillId="0" borderId="24" xfId="0" applyNumberFormat="1" applyFont="1" applyFill="1" applyBorder="1" applyAlignment="1">
      <alignment horizontal="center" vertical="center" wrapText="1" shrinkToFit="1"/>
    </xf>
    <xf numFmtId="1" fontId="29" fillId="0" borderId="34" xfId="0" applyNumberFormat="1" applyFont="1" applyFill="1" applyBorder="1" applyAlignment="1">
      <alignment horizontal="center" vertical="center" wrapText="1"/>
    </xf>
    <xf numFmtId="49" fontId="29" fillId="0" borderId="66" xfId="0" applyNumberFormat="1" applyFont="1" applyFill="1" applyBorder="1" applyAlignment="1">
      <alignment horizontal="center" vertical="center" wrapText="1"/>
    </xf>
    <xf numFmtId="0" fontId="29" fillId="0" borderId="66" xfId="0" applyNumberFormat="1" applyFont="1" applyFill="1" applyBorder="1" applyAlignment="1">
      <alignment horizontal="center" vertical="center" wrapText="1"/>
    </xf>
    <xf numFmtId="0" fontId="29" fillId="0" borderId="51" xfId="0" applyNumberFormat="1" applyFont="1" applyFill="1" applyBorder="1" applyAlignment="1">
      <alignment horizontal="center" vertical="top" wrapText="1"/>
    </xf>
    <xf numFmtId="0" fontId="29" fillId="0" borderId="51" xfId="0" applyFont="1" applyFill="1" applyBorder="1" applyAlignment="1">
      <alignment/>
    </xf>
    <xf numFmtId="0" fontId="29" fillId="0" borderId="23" xfId="0" applyFont="1" applyFill="1" applyBorder="1" applyAlignment="1">
      <alignment/>
    </xf>
    <xf numFmtId="0" fontId="29" fillId="0" borderId="24" xfId="0" applyFont="1" applyFill="1" applyBorder="1" applyAlignment="1">
      <alignment/>
    </xf>
    <xf numFmtId="1" fontId="29" fillId="0" borderId="51" xfId="0" applyNumberFormat="1" applyFont="1" applyFill="1" applyBorder="1" applyAlignment="1">
      <alignment horizontal="center" vertical="center" wrapText="1"/>
    </xf>
    <xf numFmtId="1" fontId="29" fillId="0" borderId="23" xfId="0" applyNumberFormat="1" applyFont="1" applyFill="1" applyBorder="1" applyAlignment="1">
      <alignment horizontal="center" vertical="center" wrapText="1"/>
    </xf>
    <xf numFmtId="1" fontId="29" fillId="0" borderId="24" xfId="0" applyNumberFormat="1" applyFont="1" applyFill="1" applyBorder="1" applyAlignment="1">
      <alignment horizontal="center" vertical="top" wrapText="1"/>
    </xf>
    <xf numFmtId="1" fontId="29" fillId="0" borderId="51" xfId="0" applyNumberFormat="1" applyFont="1" applyFill="1" applyBorder="1" applyAlignment="1">
      <alignment horizontal="center" vertical="center" shrinkToFit="1"/>
    </xf>
    <xf numFmtId="1" fontId="29" fillId="0" borderId="23" xfId="0" applyNumberFormat="1" applyFont="1" applyFill="1" applyBorder="1" applyAlignment="1">
      <alignment horizontal="center" vertical="center" shrinkToFit="1"/>
    </xf>
    <xf numFmtId="1" fontId="29" fillId="0" borderId="66" xfId="0" applyNumberFormat="1" applyFont="1" applyFill="1" applyBorder="1" applyAlignment="1">
      <alignment horizontal="center" vertical="center" shrinkToFit="1"/>
    </xf>
    <xf numFmtId="0" fontId="29" fillId="0" borderId="76" xfId="0" applyNumberFormat="1" applyFont="1" applyFill="1" applyBorder="1" applyAlignment="1">
      <alignment horizontal="center" vertical="center" wrapText="1" shrinkToFit="1"/>
    </xf>
    <xf numFmtId="0" fontId="29" fillId="35" borderId="17" xfId="0" applyFont="1" applyFill="1" applyBorder="1" applyAlignment="1">
      <alignment vertical="center" wrapText="1"/>
    </xf>
    <xf numFmtId="0" fontId="29" fillId="35" borderId="18" xfId="0" applyNumberFormat="1" applyFont="1" applyFill="1" applyBorder="1" applyAlignment="1">
      <alignment horizontal="center" vertical="center" wrapText="1" shrinkToFit="1"/>
    </xf>
    <xf numFmtId="0" fontId="29" fillId="35" borderId="17" xfId="0" applyNumberFormat="1" applyFont="1" applyFill="1" applyBorder="1" applyAlignment="1">
      <alignment horizontal="center" vertical="center" wrapText="1" shrinkToFit="1"/>
    </xf>
    <xf numFmtId="0" fontId="29" fillId="35" borderId="77" xfId="0" applyNumberFormat="1" applyFont="1" applyFill="1" applyBorder="1" applyAlignment="1">
      <alignment horizontal="center" vertical="center" wrapText="1" shrinkToFit="1"/>
    </xf>
    <xf numFmtId="0" fontId="29" fillId="35" borderId="14" xfId="0" applyNumberFormat="1" applyFont="1" applyFill="1" applyBorder="1" applyAlignment="1">
      <alignment horizontal="center" vertical="center" wrapText="1"/>
    </xf>
    <xf numFmtId="1" fontId="29" fillId="35" borderId="15" xfId="0" applyNumberFormat="1" applyFont="1" applyFill="1" applyBorder="1" applyAlignment="1">
      <alignment horizontal="center" vertical="center" wrapText="1"/>
    </xf>
    <xf numFmtId="49" fontId="29" fillId="35" borderId="78" xfId="0" applyNumberFormat="1" applyFont="1" applyFill="1" applyBorder="1" applyAlignment="1">
      <alignment horizontal="center" vertical="center" wrapText="1"/>
    </xf>
    <xf numFmtId="0" fontId="29" fillId="35" borderId="78" xfId="0" applyNumberFormat="1" applyFont="1" applyFill="1" applyBorder="1" applyAlignment="1">
      <alignment horizontal="center" vertical="center" wrapText="1"/>
    </xf>
    <xf numFmtId="0" fontId="29" fillId="35" borderId="77" xfId="0" applyNumberFormat="1" applyFont="1" applyFill="1" applyBorder="1" applyAlignment="1">
      <alignment horizontal="center" vertical="top" wrapText="1"/>
    </xf>
    <xf numFmtId="0" fontId="29" fillId="35" borderId="17" xfId="0" applyNumberFormat="1" applyFont="1" applyFill="1" applyBorder="1" applyAlignment="1">
      <alignment horizontal="center" vertical="center" shrinkToFit="1"/>
    </xf>
    <xf numFmtId="0" fontId="29" fillId="35" borderId="77" xfId="0" applyFont="1" applyFill="1" applyBorder="1" applyAlignment="1">
      <alignment/>
    </xf>
    <xf numFmtId="0" fontId="29" fillId="35" borderId="14" xfId="0" applyFont="1" applyFill="1" applyBorder="1" applyAlignment="1">
      <alignment/>
    </xf>
    <xf numFmtId="0" fontId="29" fillId="35" borderId="14" xfId="0" applyFont="1" applyFill="1" applyBorder="1" applyAlignment="1">
      <alignment horizontal="center" vertical="center"/>
    </xf>
    <xf numFmtId="0" fontId="29" fillId="35" borderId="17" xfId="0" applyFont="1" applyFill="1" applyBorder="1" applyAlignment="1">
      <alignment/>
    </xf>
    <xf numFmtId="1" fontId="29" fillId="35" borderId="77" xfId="0" applyNumberFormat="1" applyFont="1" applyFill="1" applyBorder="1" applyAlignment="1">
      <alignment horizontal="center" vertical="center" wrapText="1"/>
    </xf>
    <xf numFmtId="1" fontId="29" fillId="35" borderId="14" xfId="0" applyNumberFormat="1" applyFont="1" applyFill="1" applyBorder="1" applyAlignment="1">
      <alignment horizontal="center" vertical="center" wrapText="1"/>
    </xf>
    <xf numFmtId="1" fontId="29" fillId="35" borderId="17" xfId="0" applyNumberFormat="1" applyFont="1" applyFill="1" applyBorder="1" applyAlignment="1">
      <alignment horizontal="center" vertical="top" wrapText="1"/>
    </xf>
    <xf numFmtId="1" fontId="29" fillId="35" borderId="77" xfId="0" applyNumberFormat="1" applyFont="1" applyFill="1" applyBorder="1" applyAlignment="1">
      <alignment horizontal="center" vertical="center" shrinkToFit="1"/>
    </xf>
    <xf numFmtId="1" fontId="29" fillId="35" borderId="14" xfId="0" applyNumberFormat="1" applyFont="1" applyFill="1" applyBorder="1" applyAlignment="1">
      <alignment horizontal="center" vertical="center" shrinkToFit="1"/>
    </xf>
    <xf numFmtId="1" fontId="29" fillId="35" borderId="78" xfId="0" applyNumberFormat="1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justify" wrapText="1"/>
    </xf>
    <xf numFmtId="0" fontId="8" fillId="0" borderId="73" xfId="0" applyFont="1" applyFill="1" applyBorder="1" applyAlignment="1">
      <alignment horizontal="center" vertical="justify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/>
    </xf>
    <xf numFmtId="1" fontId="20" fillId="0" borderId="79" xfId="0" applyNumberFormat="1" applyFont="1" applyFill="1" applyBorder="1" applyAlignment="1">
      <alignment horizontal="center" vertical="center"/>
    </xf>
    <xf numFmtId="1" fontId="20" fillId="0" borderId="80" xfId="0" applyNumberFormat="1" applyFont="1" applyFill="1" applyBorder="1" applyAlignment="1">
      <alignment horizontal="center" vertical="center"/>
    </xf>
    <xf numFmtId="1" fontId="20" fillId="0" borderId="81" xfId="0" applyNumberFormat="1" applyFont="1" applyFill="1" applyBorder="1" applyAlignment="1">
      <alignment horizontal="center" vertical="center"/>
    </xf>
    <xf numFmtId="0" fontId="20" fillId="0" borderId="82" xfId="0" applyFont="1" applyFill="1" applyBorder="1" applyAlignment="1">
      <alignment horizontal="left" vertical="center"/>
    </xf>
    <xf numFmtId="0" fontId="20" fillId="0" borderId="52" xfId="0" applyFont="1" applyFill="1" applyBorder="1" applyAlignment="1">
      <alignment horizontal="left" vertical="center"/>
    </xf>
    <xf numFmtId="0" fontId="20" fillId="0" borderId="83" xfId="0" applyFont="1" applyFill="1" applyBorder="1" applyAlignment="1">
      <alignment horizontal="left" vertical="center"/>
    </xf>
    <xf numFmtId="0" fontId="20" fillId="0" borderId="45" xfId="0" applyFont="1" applyFill="1" applyBorder="1" applyAlignment="1">
      <alignment horizontal="center" vertical="center" wrapText="1"/>
    </xf>
    <xf numFmtId="0" fontId="20" fillId="0" borderId="84" xfId="0" applyFont="1" applyFill="1" applyBorder="1" applyAlignment="1">
      <alignment horizontal="center" vertical="center" wrapText="1"/>
    </xf>
    <xf numFmtId="0" fontId="20" fillId="0" borderId="85" xfId="0" applyFont="1" applyFill="1" applyBorder="1" applyAlignment="1">
      <alignment horizontal="center" vertical="center" wrapText="1"/>
    </xf>
    <xf numFmtId="0" fontId="20" fillId="0" borderId="79" xfId="0" applyFont="1" applyFill="1" applyBorder="1" applyAlignment="1">
      <alignment horizontal="center" vertical="center" wrapText="1"/>
    </xf>
    <xf numFmtId="0" fontId="20" fillId="0" borderId="80" xfId="0" applyFont="1" applyFill="1" applyBorder="1" applyAlignment="1">
      <alignment horizontal="center" vertical="center" wrapText="1"/>
    </xf>
    <xf numFmtId="0" fontId="20" fillId="0" borderId="81" xfId="0" applyFont="1" applyFill="1" applyBorder="1" applyAlignment="1">
      <alignment horizontal="center" vertical="center" wrapText="1"/>
    </xf>
    <xf numFmtId="1" fontId="20" fillId="0" borderId="45" xfId="0" applyNumberFormat="1" applyFont="1" applyFill="1" applyBorder="1" applyAlignment="1">
      <alignment horizontal="center" vertical="center"/>
    </xf>
    <xf numFmtId="1" fontId="20" fillId="0" borderId="84" xfId="0" applyNumberFormat="1" applyFont="1" applyFill="1" applyBorder="1" applyAlignment="1">
      <alignment horizontal="center" vertical="center"/>
    </xf>
    <xf numFmtId="1" fontId="20" fillId="0" borderId="85" xfId="0" applyNumberFormat="1" applyFont="1" applyFill="1" applyBorder="1" applyAlignment="1">
      <alignment horizontal="center" vertical="center"/>
    </xf>
    <xf numFmtId="0" fontId="20" fillId="0" borderId="86" xfId="0" applyNumberFormat="1" applyFont="1" applyFill="1" applyBorder="1" applyAlignment="1">
      <alignment horizontal="center" vertical="center" wrapText="1"/>
    </xf>
    <xf numFmtId="0" fontId="20" fillId="0" borderId="87" xfId="0" applyNumberFormat="1" applyFont="1" applyFill="1" applyBorder="1" applyAlignment="1">
      <alignment horizontal="center" vertical="center" wrapText="1"/>
    </xf>
    <xf numFmtId="0" fontId="20" fillId="0" borderId="88" xfId="0" applyNumberFormat="1" applyFont="1" applyFill="1" applyBorder="1" applyAlignment="1">
      <alignment horizontal="center" vertical="center" wrapText="1"/>
    </xf>
    <xf numFmtId="0" fontId="13" fillId="0" borderId="89" xfId="0" applyFont="1" applyFill="1" applyBorder="1" applyAlignment="1">
      <alignment horizontal="center" vertical="center" wrapText="1"/>
    </xf>
    <xf numFmtId="0" fontId="13" fillId="0" borderId="90" xfId="0" applyFont="1" applyFill="1" applyBorder="1" applyAlignment="1">
      <alignment horizontal="center" vertical="center" wrapText="1"/>
    </xf>
    <xf numFmtId="0" fontId="13" fillId="0" borderId="91" xfId="0" applyFont="1" applyFill="1" applyBorder="1" applyAlignment="1">
      <alignment horizontal="center" vertical="center" wrapText="1"/>
    </xf>
    <xf numFmtId="0" fontId="13" fillId="0" borderId="92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49" fontId="26" fillId="0" borderId="0" xfId="33" applyNumberFormat="1" applyFont="1" applyFill="1" applyBorder="1" applyAlignment="1">
      <alignment horizontal="left" vertical="justify"/>
      <protection/>
    </xf>
    <xf numFmtId="0" fontId="29" fillId="0" borderId="93" xfId="0" applyNumberFormat="1" applyFont="1" applyFill="1" applyBorder="1" applyAlignment="1">
      <alignment horizontal="left" vertical="center" wrapText="1" shrinkToFit="1"/>
    </xf>
    <xf numFmtId="0" fontId="24" fillId="0" borderId="57" xfId="0" applyFont="1" applyFill="1" applyBorder="1" applyAlignment="1">
      <alignment horizontal="left" vertical="center" shrinkToFit="1"/>
    </xf>
    <xf numFmtId="0" fontId="24" fillId="0" borderId="94" xfId="0" applyFont="1" applyFill="1" applyBorder="1" applyAlignment="1">
      <alignment horizontal="left" vertical="center" shrinkToFit="1"/>
    </xf>
    <xf numFmtId="0" fontId="20" fillId="0" borderId="82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95" xfId="0" applyFont="1" applyFill="1" applyBorder="1" applyAlignment="1">
      <alignment horizontal="center" vertical="center"/>
    </xf>
    <xf numFmtId="49" fontId="3" fillId="0" borderId="96" xfId="0" applyNumberFormat="1" applyFont="1" applyFill="1" applyBorder="1" applyAlignment="1">
      <alignment horizontal="center" vertical="center" wrapText="1"/>
    </xf>
    <xf numFmtId="49" fontId="3" fillId="0" borderId="97" xfId="0" applyNumberFormat="1" applyFont="1" applyFill="1" applyBorder="1" applyAlignment="1">
      <alignment horizontal="center" vertical="center" wrapText="1"/>
    </xf>
    <xf numFmtId="49" fontId="3" fillId="0" borderId="72" xfId="0" applyNumberFormat="1" applyFont="1" applyFill="1" applyBorder="1" applyAlignment="1">
      <alignment horizontal="center" vertical="center" wrapText="1"/>
    </xf>
    <xf numFmtId="0" fontId="20" fillId="0" borderId="96" xfId="0" applyFont="1" applyFill="1" applyBorder="1" applyAlignment="1">
      <alignment horizontal="center" vertical="center" wrapText="1"/>
    </xf>
    <xf numFmtId="0" fontId="20" fillId="0" borderId="97" xfId="0" applyFont="1" applyFill="1" applyBorder="1" applyAlignment="1">
      <alignment horizontal="center" vertical="center" wrapText="1"/>
    </xf>
    <xf numFmtId="0" fontId="20" fillId="0" borderId="72" xfId="0" applyFont="1" applyFill="1" applyBorder="1" applyAlignment="1">
      <alignment horizontal="center" vertical="center" wrapText="1"/>
    </xf>
    <xf numFmtId="49" fontId="3" fillId="0" borderId="98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73" xfId="0" applyNumberFormat="1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99" xfId="0" applyNumberFormat="1" applyFont="1" applyFill="1" applyBorder="1" applyAlignment="1">
      <alignment horizontal="center" vertical="center" wrapText="1"/>
    </xf>
    <xf numFmtId="49" fontId="3" fillId="0" borderId="100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3" fillId="0" borderId="101" xfId="0" applyNumberFormat="1" applyFont="1" applyFill="1" applyBorder="1" applyAlignment="1">
      <alignment horizontal="center" vertical="center" wrapText="1"/>
    </xf>
    <xf numFmtId="0" fontId="3" fillId="0" borderId="102" xfId="0" applyNumberFormat="1" applyFont="1" applyFill="1" applyBorder="1" applyAlignment="1">
      <alignment horizontal="center" vertical="center" wrapText="1"/>
    </xf>
    <xf numFmtId="1" fontId="3" fillId="0" borderId="103" xfId="0" applyNumberFormat="1" applyFont="1" applyFill="1" applyBorder="1" applyAlignment="1">
      <alignment horizontal="center" vertical="center" wrapText="1"/>
    </xf>
    <xf numFmtId="1" fontId="3" fillId="0" borderId="104" xfId="0" applyNumberFormat="1" applyFont="1" applyFill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73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99" xfId="0" applyFont="1" applyFill="1" applyBorder="1" applyAlignment="1">
      <alignment horizontal="center" vertical="center" wrapText="1"/>
    </xf>
    <xf numFmtId="0" fontId="20" fillId="0" borderId="100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0" fillId="0" borderId="101" xfId="0" applyFont="1" applyFill="1" applyBorder="1" applyAlignment="1">
      <alignment horizontal="center" vertical="center" wrapText="1"/>
    </xf>
    <xf numFmtId="49" fontId="20" fillId="0" borderId="86" xfId="0" applyNumberFormat="1" applyFont="1" applyFill="1" applyBorder="1" applyAlignment="1">
      <alignment horizontal="center" vertical="center"/>
    </xf>
    <xf numFmtId="49" fontId="20" fillId="0" borderId="87" xfId="0" applyNumberFormat="1" applyFont="1" applyFill="1" applyBorder="1" applyAlignment="1">
      <alignment horizontal="center" vertical="center"/>
    </xf>
    <xf numFmtId="49" fontId="20" fillId="0" borderId="105" xfId="0" applyNumberFormat="1" applyFont="1" applyFill="1" applyBorder="1" applyAlignment="1">
      <alignment horizontal="center" vertical="center"/>
    </xf>
    <xf numFmtId="0" fontId="20" fillId="0" borderId="106" xfId="0" applyFont="1" applyFill="1" applyBorder="1" applyAlignment="1">
      <alignment horizontal="left" vertical="center"/>
    </xf>
    <xf numFmtId="0" fontId="20" fillId="0" borderId="65" xfId="0" applyFont="1" applyFill="1" applyBorder="1" applyAlignment="1">
      <alignment horizontal="left" vertical="center"/>
    </xf>
    <xf numFmtId="0" fontId="20" fillId="0" borderId="78" xfId="0" applyFont="1" applyFill="1" applyBorder="1" applyAlignment="1">
      <alignment horizontal="left" vertical="center"/>
    </xf>
    <xf numFmtId="49" fontId="20" fillId="36" borderId="106" xfId="0" applyNumberFormat="1" applyFont="1" applyFill="1" applyBorder="1" applyAlignment="1">
      <alignment horizontal="center" vertical="center"/>
    </xf>
    <xf numFmtId="49" fontId="20" fillId="36" borderId="65" xfId="0" applyNumberFormat="1" applyFont="1" applyFill="1" applyBorder="1" applyAlignment="1">
      <alignment horizontal="center" vertical="center"/>
    </xf>
    <xf numFmtId="49" fontId="20" fillId="36" borderId="107" xfId="0" applyNumberFormat="1" applyFont="1" applyFill="1" applyBorder="1" applyAlignment="1">
      <alignment horizontal="center" vertical="center"/>
    </xf>
    <xf numFmtId="49" fontId="20" fillId="0" borderId="69" xfId="0" applyNumberFormat="1" applyFont="1" applyFill="1" applyBorder="1" applyAlignment="1">
      <alignment horizontal="center" vertical="center" wrapText="1"/>
    </xf>
    <xf numFmtId="49" fontId="20" fillId="0" borderId="52" xfId="0" applyNumberFormat="1" applyFont="1" applyFill="1" applyBorder="1" applyAlignment="1">
      <alignment horizontal="center" vertical="center" wrapText="1"/>
    </xf>
    <xf numFmtId="49" fontId="20" fillId="0" borderId="108" xfId="0" applyNumberFormat="1" applyFont="1" applyFill="1" applyBorder="1" applyAlignment="1">
      <alignment horizontal="center" vertical="center" wrapText="1"/>
    </xf>
    <xf numFmtId="0" fontId="20" fillId="0" borderId="69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20" fillId="0" borderId="83" xfId="0" applyFont="1" applyFill="1" applyBorder="1" applyAlignment="1">
      <alignment horizontal="center" vertical="center" wrapText="1"/>
    </xf>
    <xf numFmtId="1" fontId="20" fillId="0" borderId="79" xfId="0" applyNumberFormat="1" applyFont="1" applyFill="1" applyBorder="1" applyAlignment="1">
      <alignment horizontal="center" vertical="center"/>
    </xf>
    <xf numFmtId="1" fontId="20" fillId="0" borderId="80" xfId="0" applyNumberFormat="1" applyFont="1" applyFill="1" applyBorder="1" applyAlignment="1">
      <alignment horizontal="center" vertical="center"/>
    </xf>
    <xf numFmtId="1" fontId="20" fillId="0" borderId="81" xfId="0" applyNumberFormat="1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>
      <alignment horizontal="center" vertical="center" wrapText="1"/>
    </xf>
    <xf numFmtId="49" fontId="7" fillId="0" borderId="109" xfId="0" applyNumberFormat="1" applyFont="1" applyFill="1" applyBorder="1" applyAlignment="1">
      <alignment horizontal="center" vertical="center" wrapText="1"/>
    </xf>
    <xf numFmtId="49" fontId="7" fillId="0" borderId="76" xfId="0" applyNumberFormat="1" applyFont="1" applyFill="1" applyBorder="1" applyAlignment="1">
      <alignment horizontal="center" vertic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49" fontId="16" fillId="0" borderId="69" xfId="0" applyNumberFormat="1" applyFont="1" applyFill="1" applyBorder="1" applyAlignment="1">
      <alignment horizontal="center" vertical="justify" wrapText="1"/>
    </xf>
    <xf numFmtId="49" fontId="16" fillId="0" borderId="52" xfId="0" applyNumberFormat="1" applyFont="1" applyFill="1" applyBorder="1" applyAlignment="1">
      <alignment horizontal="center" vertical="justify" wrapText="1"/>
    </xf>
    <xf numFmtId="49" fontId="16" fillId="0" borderId="108" xfId="0" applyNumberFormat="1" applyFont="1" applyFill="1" applyBorder="1" applyAlignment="1">
      <alignment horizontal="center" vertical="justify" wrapText="1"/>
    </xf>
    <xf numFmtId="0" fontId="7" fillId="0" borderId="109" xfId="0" applyFont="1" applyFill="1" applyBorder="1" applyAlignment="1">
      <alignment horizontal="center" wrapText="1"/>
    </xf>
    <xf numFmtId="0" fontId="7" fillId="0" borderId="76" xfId="0" applyFont="1" applyFill="1" applyBorder="1" applyAlignment="1">
      <alignment horizontal="center" wrapText="1"/>
    </xf>
    <xf numFmtId="0" fontId="7" fillId="0" borderId="50" xfId="0" applyFont="1" applyFill="1" applyBorder="1" applyAlignment="1">
      <alignment horizontal="center" wrapText="1"/>
    </xf>
    <xf numFmtId="0" fontId="7" fillId="0" borderId="109" xfId="0" applyNumberFormat="1" applyFont="1" applyFill="1" applyBorder="1" applyAlignment="1">
      <alignment horizontal="center" vertical="center" wrapText="1"/>
    </xf>
    <xf numFmtId="0" fontId="7" fillId="0" borderId="76" xfId="0" applyNumberFormat="1" applyFont="1" applyFill="1" applyBorder="1" applyAlignment="1">
      <alignment horizontal="center" vertical="center" wrapText="1"/>
    </xf>
    <xf numFmtId="0" fontId="7" fillId="0" borderId="71" xfId="0" applyNumberFormat="1" applyFont="1" applyFill="1" applyBorder="1" applyAlignment="1">
      <alignment horizontal="center" vertical="center" wrapText="1"/>
    </xf>
    <xf numFmtId="49" fontId="20" fillId="0" borderId="34" xfId="0" applyNumberFormat="1" applyFont="1" applyFill="1" applyBorder="1" applyAlignment="1">
      <alignment horizontal="center" vertical="justify" wrapText="1"/>
    </xf>
    <xf numFmtId="49" fontId="20" fillId="0" borderId="48" xfId="0" applyNumberFormat="1" applyFont="1" applyFill="1" applyBorder="1" applyAlignment="1">
      <alignment horizontal="center" vertical="justify" wrapText="1"/>
    </xf>
    <xf numFmtId="49" fontId="20" fillId="0" borderId="51" xfId="0" applyNumberFormat="1" applyFont="1" applyFill="1" applyBorder="1" applyAlignment="1">
      <alignment horizontal="center" vertical="justify" wrapText="1"/>
    </xf>
    <xf numFmtId="49" fontId="20" fillId="34" borderId="34" xfId="0" applyNumberFormat="1" applyFont="1" applyFill="1" applyBorder="1" applyAlignment="1">
      <alignment horizontal="center" vertical="justify" wrapText="1"/>
    </xf>
    <xf numFmtId="49" fontId="20" fillId="34" borderId="48" xfId="0" applyNumberFormat="1" applyFont="1" applyFill="1" applyBorder="1" applyAlignment="1">
      <alignment horizontal="center" vertical="justify" wrapText="1"/>
    </xf>
    <xf numFmtId="49" fontId="20" fillId="34" borderId="51" xfId="0" applyNumberFormat="1" applyFont="1" applyFill="1" applyBorder="1" applyAlignment="1">
      <alignment horizontal="center" vertical="justify" wrapText="1"/>
    </xf>
    <xf numFmtId="49" fontId="20" fillId="0" borderId="34" xfId="0" applyNumberFormat="1" applyFont="1" applyFill="1" applyBorder="1" applyAlignment="1">
      <alignment horizontal="center" vertical="center" wrapText="1"/>
    </xf>
    <xf numFmtId="49" fontId="20" fillId="0" borderId="48" xfId="0" applyNumberFormat="1" applyFont="1" applyFill="1" applyBorder="1" applyAlignment="1">
      <alignment horizontal="center" vertical="center" wrapText="1"/>
    </xf>
    <xf numFmtId="49" fontId="20" fillId="0" borderId="51" xfId="0" applyNumberFormat="1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0" fillId="0" borderId="66" xfId="0" applyFont="1" applyFill="1" applyBorder="1" applyAlignment="1">
      <alignment horizontal="center" vertical="center" wrapText="1"/>
    </xf>
    <xf numFmtId="0" fontId="29" fillId="0" borderId="110" xfId="0" applyNumberFormat="1" applyFont="1" applyFill="1" applyBorder="1" applyAlignment="1">
      <alignment horizontal="center" vertical="center"/>
    </xf>
    <xf numFmtId="0" fontId="29" fillId="0" borderId="57" xfId="0" applyNumberFormat="1" applyFont="1" applyFill="1" applyBorder="1" applyAlignment="1">
      <alignment horizontal="center" vertical="center"/>
    </xf>
    <xf numFmtId="0" fontId="29" fillId="0" borderId="94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left" vertical="center" wrapText="1"/>
    </xf>
    <xf numFmtId="0" fontId="29" fillId="0" borderId="82" xfId="0" applyFont="1" applyFill="1" applyBorder="1" applyAlignment="1">
      <alignment horizontal="center" vertical="center"/>
    </xf>
    <xf numFmtId="0" fontId="29" fillId="0" borderId="52" xfId="0" applyFont="1" applyFill="1" applyBorder="1" applyAlignment="1">
      <alignment horizontal="center" vertical="center"/>
    </xf>
    <xf numFmtId="0" fontId="29" fillId="0" borderId="83" xfId="0" applyFont="1" applyFill="1" applyBorder="1" applyAlignment="1">
      <alignment horizontal="center" vertical="center"/>
    </xf>
    <xf numFmtId="0" fontId="29" fillId="0" borderId="82" xfId="0" applyNumberFormat="1" applyFont="1" applyFill="1" applyBorder="1" applyAlignment="1">
      <alignment horizontal="center" vertical="center"/>
    </xf>
    <xf numFmtId="0" fontId="29" fillId="0" borderId="52" xfId="0" applyNumberFormat="1" applyFont="1" applyFill="1" applyBorder="1" applyAlignment="1">
      <alignment horizontal="center" vertical="center"/>
    </xf>
    <xf numFmtId="0" fontId="29" fillId="0" borderId="8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8" fillId="0" borderId="102" xfId="0" applyNumberFormat="1" applyFont="1" applyFill="1" applyBorder="1" applyAlignment="1">
      <alignment horizontal="center" vertical="center" wrapText="1"/>
    </xf>
    <xf numFmtId="49" fontId="8" fillId="0" borderId="103" xfId="0" applyNumberFormat="1" applyFont="1" applyFill="1" applyBorder="1" applyAlignment="1">
      <alignment horizontal="center" vertical="center" wrapText="1"/>
    </xf>
    <xf numFmtId="49" fontId="8" fillId="0" borderId="104" xfId="0" applyNumberFormat="1" applyFont="1" applyFill="1" applyBorder="1" applyAlignment="1">
      <alignment horizontal="center" vertical="center" wrapText="1"/>
    </xf>
    <xf numFmtId="49" fontId="7" fillId="0" borderId="98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73" xfId="0" applyNumberFormat="1" applyFont="1" applyFill="1" applyBorder="1" applyAlignment="1">
      <alignment horizontal="center" vertical="center" wrapText="1"/>
    </xf>
    <xf numFmtId="49" fontId="7" fillId="0" borderId="6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99" xfId="0" applyNumberFormat="1" applyFont="1" applyFill="1" applyBorder="1" applyAlignment="1">
      <alignment horizontal="center" vertical="center" wrapText="1"/>
    </xf>
    <xf numFmtId="49" fontId="7" fillId="0" borderId="100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49" fontId="7" fillId="0" borderId="101" xfId="0" applyNumberFormat="1" applyFont="1" applyFill="1" applyBorder="1" applyAlignment="1">
      <alignment horizontal="center" vertical="center" wrapText="1"/>
    </xf>
    <xf numFmtId="0" fontId="13" fillId="0" borderId="98" xfId="0" applyNumberFormat="1" applyFont="1" applyFill="1" applyBorder="1" applyAlignment="1">
      <alignment horizontal="center" vertical="center" wrapText="1"/>
    </xf>
    <xf numFmtId="0" fontId="13" fillId="0" borderId="73" xfId="0" applyNumberFormat="1" applyFont="1" applyFill="1" applyBorder="1" applyAlignment="1">
      <alignment horizontal="center" vertical="center" wrapText="1"/>
    </xf>
    <xf numFmtId="0" fontId="13" fillId="0" borderId="100" xfId="0" applyNumberFormat="1" applyFont="1" applyFill="1" applyBorder="1" applyAlignment="1">
      <alignment horizontal="center" vertical="center" wrapText="1"/>
    </xf>
    <xf numFmtId="0" fontId="13" fillId="0" borderId="101" xfId="0" applyNumberFormat="1" applyFont="1" applyFill="1" applyBorder="1" applyAlignment="1">
      <alignment horizontal="center" vertical="center" wrapText="1"/>
    </xf>
    <xf numFmtId="0" fontId="29" fillId="0" borderId="110" xfId="0" applyFont="1" applyFill="1" applyBorder="1" applyAlignment="1">
      <alignment horizontal="center" vertical="center"/>
    </xf>
    <xf numFmtId="0" fontId="29" fillId="0" borderId="57" xfId="0" applyFont="1" applyFill="1" applyBorder="1" applyAlignment="1">
      <alignment horizontal="center" vertical="center"/>
    </xf>
    <xf numFmtId="0" fontId="29" fillId="0" borderId="94" xfId="0" applyFont="1" applyFill="1" applyBorder="1" applyAlignment="1">
      <alignment horizontal="center" vertical="center"/>
    </xf>
    <xf numFmtId="0" fontId="29" fillId="0" borderId="106" xfId="0" applyNumberFormat="1" applyFont="1" applyFill="1" applyBorder="1" applyAlignment="1">
      <alignment horizontal="center" vertical="center"/>
    </xf>
    <xf numFmtId="0" fontId="29" fillId="0" borderId="65" xfId="0" applyNumberFormat="1" applyFont="1" applyFill="1" applyBorder="1" applyAlignment="1">
      <alignment horizontal="center" vertical="center"/>
    </xf>
    <xf numFmtId="0" fontId="29" fillId="0" borderId="78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top"/>
    </xf>
    <xf numFmtId="0" fontId="29" fillId="0" borderId="63" xfId="0" applyFont="1" applyFill="1" applyBorder="1" applyAlignment="1">
      <alignment horizontal="center" vertical="center" textRotation="90"/>
    </xf>
    <xf numFmtId="0" fontId="29" fillId="0" borderId="0" xfId="0" applyFont="1" applyFill="1" applyBorder="1" applyAlignment="1">
      <alignment horizontal="center" vertical="center" textRotation="90"/>
    </xf>
    <xf numFmtId="0" fontId="29" fillId="0" borderId="63" xfId="0" applyFont="1" applyFill="1" applyBorder="1" applyAlignment="1">
      <alignment horizontal="left" vertical="top"/>
    </xf>
    <xf numFmtId="0" fontId="29" fillId="0" borderId="68" xfId="0" applyNumberFormat="1" applyFont="1" applyFill="1" applyBorder="1" applyAlignment="1">
      <alignment horizontal="center" vertical="center"/>
    </xf>
    <xf numFmtId="0" fontId="29" fillId="0" borderId="63" xfId="0" applyNumberFormat="1" applyFont="1" applyFill="1" applyBorder="1" applyAlignment="1">
      <alignment horizontal="center" vertical="center"/>
    </xf>
    <xf numFmtId="0" fontId="29" fillId="0" borderId="111" xfId="0" applyNumberFormat="1" applyFont="1" applyFill="1" applyBorder="1" applyAlignment="1">
      <alignment horizontal="center" vertical="center"/>
    </xf>
    <xf numFmtId="0" fontId="29" fillId="0" borderId="112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9" fillId="0" borderId="58" xfId="0" applyNumberFormat="1" applyFont="1" applyFill="1" applyBorder="1" applyAlignment="1">
      <alignment horizontal="center" vertical="center"/>
    </xf>
    <xf numFmtId="0" fontId="29" fillId="0" borderId="113" xfId="0" applyNumberFormat="1" applyFont="1" applyFill="1" applyBorder="1" applyAlignment="1">
      <alignment horizontal="center" vertical="center"/>
    </xf>
    <xf numFmtId="0" fontId="29" fillId="0" borderId="114" xfId="0" applyNumberFormat="1" applyFont="1" applyFill="1" applyBorder="1" applyAlignment="1">
      <alignment horizontal="center" vertical="center"/>
    </xf>
    <xf numFmtId="0" fontId="29" fillId="0" borderId="115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106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0" fontId="29" fillId="0" borderId="78" xfId="0" applyFont="1" applyFill="1" applyBorder="1" applyAlignment="1">
      <alignment horizontal="center" vertical="center"/>
    </xf>
    <xf numFmtId="0" fontId="29" fillId="0" borderId="116" xfId="0" applyNumberFormat="1" applyFont="1" applyFill="1" applyBorder="1" applyAlignment="1">
      <alignment horizontal="left" vertical="center" wrapText="1" shrinkToFit="1"/>
    </xf>
    <xf numFmtId="0" fontId="24" fillId="0" borderId="48" xfId="0" applyFont="1" applyFill="1" applyBorder="1" applyAlignment="1">
      <alignment horizontal="left" vertical="center" shrinkToFit="1"/>
    </xf>
    <xf numFmtId="0" fontId="24" fillId="0" borderId="66" xfId="0" applyFont="1" applyFill="1" applyBorder="1" applyAlignment="1">
      <alignment horizontal="left" vertical="center" shrinkToFit="1"/>
    </xf>
    <xf numFmtId="0" fontId="24" fillId="0" borderId="47" xfId="0" applyFont="1" applyFill="1" applyBorder="1" applyAlignment="1">
      <alignment horizontal="right" vertical="center"/>
    </xf>
    <xf numFmtId="0" fontId="24" fillId="0" borderId="76" xfId="0" applyFont="1" applyFill="1" applyBorder="1" applyAlignment="1">
      <alignment horizontal="right" vertical="center"/>
    </xf>
    <xf numFmtId="0" fontId="24" fillId="0" borderId="71" xfId="0" applyFont="1" applyFill="1" applyBorder="1" applyAlignment="1">
      <alignment horizontal="right" vertical="center"/>
    </xf>
    <xf numFmtId="0" fontId="29" fillId="0" borderId="47" xfId="0" applyFont="1" applyFill="1" applyBorder="1" applyAlignment="1">
      <alignment horizontal="right" vertical="center"/>
    </xf>
    <xf numFmtId="0" fontId="29" fillId="0" borderId="76" xfId="0" applyFont="1" applyFill="1" applyBorder="1" applyAlignment="1">
      <alignment horizontal="right" vertical="center"/>
    </xf>
    <xf numFmtId="0" fontId="29" fillId="0" borderId="71" xfId="0" applyFont="1" applyFill="1" applyBorder="1" applyAlignment="1">
      <alignment horizontal="right" vertical="center"/>
    </xf>
    <xf numFmtId="0" fontId="29" fillId="0" borderId="110" xfId="0" applyFont="1" applyFill="1" applyBorder="1" applyAlignment="1">
      <alignment horizontal="left" vertical="center" wrapText="1"/>
    </xf>
    <xf numFmtId="0" fontId="29" fillId="0" borderId="42" xfId="0" applyFont="1" applyFill="1" applyBorder="1" applyAlignment="1">
      <alignment horizontal="left" vertical="center" wrapText="1"/>
    </xf>
    <xf numFmtId="0" fontId="29" fillId="0" borderId="82" xfId="0" applyFont="1" applyFill="1" applyBorder="1" applyAlignment="1">
      <alignment horizontal="left" vertical="center" wrapText="1"/>
    </xf>
    <xf numFmtId="0" fontId="29" fillId="0" borderId="108" xfId="0" applyFont="1" applyFill="1" applyBorder="1" applyAlignment="1">
      <alignment horizontal="left" vertical="center" wrapText="1"/>
    </xf>
    <xf numFmtId="0" fontId="29" fillId="0" borderId="47" xfId="0" applyFont="1" applyFill="1" applyBorder="1" applyAlignment="1">
      <alignment horizontal="right" vertical="center" shrinkToFit="1"/>
    </xf>
    <xf numFmtId="0" fontId="29" fillId="0" borderId="76" xfId="0" applyFont="1" applyFill="1" applyBorder="1" applyAlignment="1">
      <alignment horizontal="right" vertical="center" shrinkToFit="1"/>
    </xf>
    <xf numFmtId="0" fontId="29" fillId="0" borderId="71" xfId="0" applyFont="1" applyFill="1" applyBorder="1" applyAlignment="1">
      <alignment horizontal="right" vertical="center" shrinkToFit="1"/>
    </xf>
    <xf numFmtId="0" fontId="29" fillId="0" borderId="89" xfId="0" applyFont="1" applyFill="1" applyBorder="1" applyAlignment="1">
      <alignment horizontal="left" vertical="center" wrapText="1"/>
    </xf>
    <xf numFmtId="0" fontId="29" fillId="0" borderId="117" xfId="0" applyFont="1" applyFill="1" applyBorder="1" applyAlignment="1">
      <alignment horizontal="left" vertical="center" wrapText="1"/>
    </xf>
    <xf numFmtId="0" fontId="29" fillId="0" borderId="106" xfId="0" applyFont="1" applyFill="1" applyBorder="1" applyAlignment="1">
      <alignment horizontal="left" vertical="center"/>
    </xf>
    <xf numFmtId="0" fontId="29" fillId="0" borderId="77" xfId="0" applyFont="1" applyFill="1" applyBorder="1" applyAlignment="1">
      <alignment horizontal="left" vertical="center"/>
    </xf>
    <xf numFmtId="0" fontId="29" fillId="0" borderId="62" xfId="0" applyNumberFormat="1" applyFont="1" applyFill="1" applyBorder="1" applyAlignment="1">
      <alignment horizontal="left" vertical="center" wrapText="1" shrinkToFit="1"/>
    </xf>
    <xf numFmtId="0" fontId="24" fillId="0" borderId="65" xfId="0" applyFont="1" applyFill="1" applyBorder="1" applyAlignment="1">
      <alignment horizontal="left" vertical="center" shrinkToFit="1"/>
    </xf>
    <xf numFmtId="0" fontId="24" fillId="0" borderId="78" xfId="0" applyFont="1" applyFill="1" applyBorder="1" applyAlignment="1">
      <alignment horizontal="left" vertical="center" shrinkToFit="1"/>
    </xf>
    <xf numFmtId="0" fontId="29" fillId="0" borderId="68" xfId="0" applyFont="1" applyFill="1" applyBorder="1" applyAlignment="1">
      <alignment horizontal="right" vertical="center" wrapText="1" shrinkToFit="1"/>
    </xf>
    <xf numFmtId="0" fontId="29" fillId="0" borderId="63" xfId="0" applyFont="1" applyFill="1" applyBorder="1" applyAlignment="1">
      <alignment horizontal="right" vertical="center" wrapText="1" shrinkToFit="1"/>
    </xf>
    <xf numFmtId="0" fontId="29" fillId="0" borderId="111" xfId="0" applyFont="1" applyFill="1" applyBorder="1" applyAlignment="1">
      <alignment horizontal="right" vertical="center" wrapText="1" shrinkToFit="1"/>
    </xf>
    <xf numFmtId="0" fontId="29" fillId="0" borderId="47" xfId="0" applyFont="1" applyFill="1" applyBorder="1" applyAlignment="1">
      <alignment horizontal="left" vertical="center"/>
    </xf>
    <xf numFmtId="0" fontId="29" fillId="0" borderId="76" xfId="0" applyFont="1" applyFill="1" applyBorder="1" applyAlignment="1">
      <alignment horizontal="left" vertical="center"/>
    </xf>
    <xf numFmtId="0" fontId="29" fillId="0" borderId="71" xfId="0" applyFont="1" applyFill="1" applyBorder="1" applyAlignment="1">
      <alignment horizontal="left" vertical="center"/>
    </xf>
    <xf numFmtId="0" fontId="29" fillId="34" borderId="92" xfId="0" applyNumberFormat="1" applyFont="1" applyFill="1" applyBorder="1" applyAlignment="1">
      <alignment horizontal="left" vertical="center" wrapText="1" shrinkToFit="1"/>
    </xf>
    <xf numFmtId="0" fontId="29" fillId="34" borderId="48" xfId="0" applyNumberFormat="1" applyFont="1" applyFill="1" applyBorder="1" applyAlignment="1">
      <alignment horizontal="left" vertical="center" wrapText="1" shrinkToFit="1"/>
    </xf>
    <xf numFmtId="0" fontId="29" fillId="34" borderId="66" xfId="0" applyNumberFormat="1" applyFont="1" applyFill="1" applyBorder="1" applyAlignment="1">
      <alignment horizontal="left" vertical="center" wrapText="1" shrinkToFit="1"/>
    </xf>
    <xf numFmtId="0" fontId="29" fillId="0" borderId="113" xfId="0" applyFont="1" applyFill="1" applyBorder="1" applyAlignment="1">
      <alignment horizontal="right" vertical="center" wrapText="1" shrinkToFit="1"/>
    </xf>
    <xf numFmtId="0" fontId="29" fillId="0" borderId="76" xfId="0" applyFont="1" applyFill="1" applyBorder="1" applyAlignment="1">
      <alignment horizontal="right" vertical="center" wrapText="1" shrinkToFit="1"/>
    </xf>
    <xf numFmtId="0" fontId="29" fillId="0" borderId="71" xfId="0" applyFont="1" applyFill="1" applyBorder="1" applyAlignment="1">
      <alignment horizontal="right" vertical="center" wrapText="1" shrinkToFit="1"/>
    </xf>
    <xf numFmtId="0" fontId="29" fillId="0" borderId="47" xfId="0" applyFont="1" applyFill="1" applyBorder="1" applyAlignment="1">
      <alignment horizontal="center" vertical="center" wrapText="1" shrinkToFit="1"/>
    </xf>
    <xf numFmtId="0" fontId="29" fillId="0" borderId="76" xfId="0" applyFont="1" applyFill="1" applyBorder="1" applyAlignment="1">
      <alignment horizontal="center" vertical="center" wrapText="1" shrinkToFit="1"/>
    </xf>
    <xf numFmtId="0" fontId="29" fillId="0" borderId="71" xfId="0" applyFont="1" applyFill="1" applyBorder="1" applyAlignment="1">
      <alignment horizontal="center" vertical="center" wrapText="1" shrinkToFit="1"/>
    </xf>
    <xf numFmtId="0" fontId="29" fillId="0" borderId="47" xfId="0" applyFont="1" applyFill="1" applyBorder="1" applyAlignment="1">
      <alignment horizontal="center" vertical="center"/>
    </xf>
    <xf numFmtId="0" fontId="29" fillId="0" borderId="76" xfId="0" applyFont="1" applyFill="1" applyBorder="1" applyAlignment="1">
      <alignment horizontal="center" vertical="center"/>
    </xf>
    <xf numFmtId="0" fontId="29" fillId="0" borderId="71" xfId="0" applyFont="1" applyFill="1" applyBorder="1" applyAlignment="1">
      <alignment horizontal="center" vertical="center"/>
    </xf>
    <xf numFmtId="0" fontId="29" fillId="0" borderId="57" xfId="0" applyNumberFormat="1" applyFont="1" applyFill="1" applyBorder="1" applyAlignment="1">
      <alignment horizontal="left" vertical="center" wrapText="1" shrinkToFit="1"/>
    </xf>
    <xf numFmtId="0" fontId="29" fillId="0" borderId="94" xfId="0" applyNumberFormat="1" applyFont="1" applyFill="1" applyBorder="1" applyAlignment="1">
      <alignment horizontal="left" vertical="center" wrapText="1" shrinkToFit="1"/>
    </xf>
    <xf numFmtId="0" fontId="29" fillId="0" borderId="56" xfId="0" applyNumberFormat="1" applyFont="1" applyFill="1" applyBorder="1" applyAlignment="1">
      <alignment horizontal="left" vertical="center" wrapText="1" shrinkToFit="1"/>
    </xf>
    <xf numFmtId="0" fontId="29" fillId="0" borderId="52" xfId="0" applyNumberFormat="1" applyFont="1" applyFill="1" applyBorder="1" applyAlignment="1">
      <alignment horizontal="left" vertical="center" wrapText="1" shrinkToFit="1"/>
    </xf>
    <xf numFmtId="0" fontId="29" fillId="0" borderId="83" xfId="0" applyNumberFormat="1" applyFont="1" applyFill="1" applyBorder="1" applyAlignment="1">
      <alignment horizontal="left" vertical="center" wrapText="1" shrinkToFit="1"/>
    </xf>
    <xf numFmtId="0" fontId="29" fillId="0" borderId="112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49" fontId="3" fillId="0" borderId="40" xfId="0" applyNumberFormat="1" applyFont="1" applyFill="1" applyBorder="1" applyAlignment="1">
      <alignment horizontal="center" vertical="center" textRotation="90" wrapText="1"/>
    </xf>
    <xf numFmtId="0" fontId="29" fillId="0" borderId="57" xfId="0" applyFont="1" applyFill="1" applyBorder="1" applyAlignment="1">
      <alignment horizontal="left" vertical="center" wrapText="1"/>
    </xf>
    <xf numFmtId="0" fontId="29" fillId="0" borderId="118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textRotation="90"/>
    </xf>
    <xf numFmtId="49" fontId="3" fillId="0" borderId="10" xfId="0" applyNumberFormat="1" applyFont="1" applyFill="1" applyBorder="1" applyAlignment="1">
      <alignment horizontal="center" vertical="center" textRotation="90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0" fontId="29" fillId="0" borderId="47" xfId="0" applyFont="1" applyFill="1" applyBorder="1" applyAlignment="1">
      <alignment horizontal="center" vertical="center" wrapText="1"/>
    </xf>
    <xf numFmtId="0" fontId="29" fillId="0" borderId="76" xfId="0" applyFont="1" applyFill="1" applyBorder="1" applyAlignment="1">
      <alignment horizontal="center" vertical="center" wrapText="1"/>
    </xf>
    <xf numFmtId="0" fontId="29" fillId="0" borderId="71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76" xfId="0" applyFont="1" applyFill="1" applyBorder="1" applyAlignment="1">
      <alignment horizontal="center" vertical="center" wrapText="1"/>
    </xf>
    <xf numFmtId="0" fontId="13" fillId="0" borderId="71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textRotation="90" wrapText="1"/>
    </xf>
    <xf numFmtId="0" fontId="8" fillId="0" borderId="26" xfId="0" applyNumberFormat="1" applyFont="1" applyFill="1" applyBorder="1" applyAlignment="1">
      <alignment horizontal="center" vertical="center" textRotation="90" wrapText="1"/>
    </xf>
    <xf numFmtId="0" fontId="8" fillId="0" borderId="41" xfId="0" applyNumberFormat="1" applyFont="1" applyFill="1" applyBorder="1" applyAlignment="1">
      <alignment horizontal="center" vertical="center" textRotation="90"/>
    </xf>
    <xf numFmtId="0" fontId="8" fillId="0" borderId="112" xfId="0" applyNumberFormat="1" applyFont="1" applyFill="1" applyBorder="1" applyAlignment="1">
      <alignment horizontal="center" vertical="center" textRotation="90"/>
    </xf>
    <xf numFmtId="0" fontId="8" fillId="0" borderId="27" xfId="0" applyNumberFormat="1" applyFont="1" applyFill="1" applyBorder="1" applyAlignment="1">
      <alignment horizontal="center" vertical="center" textRotation="90"/>
    </xf>
    <xf numFmtId="0" fontId="8" fillId="0" borderId="12" xfId="0" applyNumberFormat="1" applyFont="1" applyFill="1" applyBorder="1" applyAlignment="1">
      <alignment horizontal="center" vertical="top"/>
    </xf>
    <xf numFmtId="0" fontId="8" fillId="0" borderId="90" xfId="0" applyNumberFormat="1" applyFont="1" applyFill="1" applyBorder="1" applyAlignment="1">
      <alignment horizontal="center" vertical="top"/>
    </xf>
    <xf numFmtId="0" fontId="8" fillId="0" borderId="57" xfId="0" applyNumberFormat="1" applyFont="1" applyFill="1" applyBorder="1" applyAlignment="1">
      <alignment horizontal="center" vertical="top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90" xfId="0" applyNumberFormat="1" applyFont="1" applyFill="1" applyBorder="1" applyAlignment="1">
      <alignment horizontal="center" vertical="center" wrapText="1"/>
    </xf>
    <xf numFmtId="0" fontId="8" fillId="0" borderId="34" xfId="0" applyNumberFormat="1" applyFont="1" applyFill="1" applyBorder="1" applyAlignment="1">
      <alignment horizontal="center" vertical="center" wrapText="1"/>
    </xf>
    <xf numFmtId="0" fontId="8" fillId="0" borderId="48" xfId="0" applyNumberFormat="1" applyFont="1" applyFill="1" applyBorder="1" applyAlignment="1">
      <alignment horizontal="center" vertical="center" wrapText="1"/>
    </xf>
    <xf numFmtId="0" fontId="13" fillId="0" borderId="47" xfId="0" applyNumberFormat="1" applyFont="1" applyFill="1" applyBorder="1" applyAlignment="1">
      <alignment horizontal="center" vertical="center" wrapText="1"/>
    </xf>
    <xf numFmtId="0" fontId="13" fillId="0" borderId="76" xfId="0" applyNumberFormat="1" applyFont="1" applyFill="1" applyBorder="1" applyAlignment="1">
      <alignment horizontal="center" vertical="center" wrapText="1"/>
    </xf>
    <xf numFmtId="49" fontId="3" fillId="0" borderId="117" xfId="0" applyNumberFormat="1" applyFont="1" applyFill="1" applyBorder="1" applyAlignment="1">
      <alignment horizontal="center" vertical="center" textRotation="90" wrapText="1"/>
    </xf>
    <xf numFmtId="49" fontId="3" fillId="0" borderId="43" xfId="0" applyNumberFormat="1" applyFont="1" applyFill="1" applyBorder="1" applyAlignment="1">
      <alignment horizontal="center" vertical="center" textRotation="90" wrapText="1"/>
    </xf>
    <xf numFmtId="0" fontId="8" fillId="0" borderId="0" xfId="0" applyNumberFormat="1" applyFont="1" applyFill="1" applyBorder="1" applyAlignment="1">
      <alignment horizontal="center" vertical="center" textRotation="90" wrapText="1"/>
    </xf>
    <xf numFmtId="0" fontId="8" fillId="0" borderId="41" xfId="0" applyFont="1" applyFill="1" applyBorder="1" applyAlignment="1">
      <alignment horizontal="center" vertical="center" textRotation="90" wrapText="1"/>
    </xf>
    <xf numFmtId="0" fontId="8" fillId="0" borderId="27" xfId="0" applyFont="1" applyFill="1" applyBorder="1" applyAlignment="1">
      <alignment horizontal="center" vertical="center" textRotation="90" wrapText="1"/>
    </xf>
    <xf numFmtId="0" fontId="8" fillId="0" borderId="20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27" fillId="0" borderId="57" xfId="0" applyFont="1" applyFill="1" applyBorder="1" applyAlignment="1">
      <alignment horizontal="left" vertical="center"/>
    </xf>
    <xf numFmtId="0" fontId="7" fillId="0" borderId="48" xfId="33" applyFont="1" applyFill="1" applyBorder="1" applyAlignment="1">
      <alignment horizontal="center" vertical="center" wrapText="1"/>
      <protection/>
    </xf>
    <xf numFmtId="0" fontId="22" fillId="0" borderId="48" xfId="33" applyFont="1" applyFill="1" applyBorder="1" applyAlignment="1">
      <alignment horizontal="center" vertical="center" wrapText="1"/>
      <protection/>
    </xf>
    <xf numFmtId="0" fontId="3" fillId="0" borderId="47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22" fillId="0" borderId="89" xfId="0" applyFont="1" applyFill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/>
    </xf>
    <xf numFmtId="0" fontId="22" fillId="0" borderId="91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48" xfId="0" applyNumberFormat="1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textRotation="90"/>
    </xf>
    <xf numFmtId="0" fontId="8" fillId="0" borderId="84" xfId="0" applyFont="1" applyFill="1" applyBorder="1" applyAlignment="1">
      <alignment horizontal="center" vertical="center" textRotation="90"/>
    </xf>
    <xf numFmtId="0" fontId="8" fillId="0" borderId="85" xfId="0" applyFont="1" applyFill="1" applyBorder="1" applyAlignment="1">
      <alignment horizontal="center" vertical="center" textRotation="90"/>
    </xf>
    <xf numFmtId="0" fontId="21" fillId="0" borderId="68" xfId="0" applyFont="1" applyFill="1" applyBorder="1" applyAlignment="1">
      <alignment horizontal="center" vertical="center" wrapText="1"/>
    </xf>
    <xf numFmtId="0" fontId="21" fillId="0" borderId="63" xfId="0" applyFont="1" applyFill="1" applyBorder="1" applyAlignment="1">
      <alignment horizontal="center" vertical="center" wrapText="1"/>
    </xf>
    <xf numFmtId="0" fontId="21" fillId="0" borderId="111" xfId="0" applyFont="1" applyFill="1" applyBorder="1" applyAlignment="1">
      <alignment horizontal="center" vertical="center" wrapText="1"/>
    </xf>
    <xf numFmtId="0" fontId="21" fillId="0" borderId="1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21" fillId="0" borderId="68" xfId="0" applyNumberFormat="1" applyFont="1" applyFill="1" applyBorder="1" applyAlignment="1">
      <alignment horizontal="center" vertical="center" wrapText="1"/>
    </xf>
    <xf numFmtId="0" fontId="21" fillId="0" borderId="63" xfId="0" applyNumberFormat="1" applyFont="1" applyFill="1" applyBorder="1" applyAlignment="1">
      <alignment horizontal="center" vertical="center" wrapText="1"/>
    </xf>
    <xf numFmtId="0" fontId="21" fillId="0" borderId="111" xfId="0" applyNumberFormat="1" applyFont="1" applyFill="1" applyBorder="1" applyAlignment="1">
      <alignment horizontal="center" vertical="center" wrapText="1"/>
    </xf>
    <xf numFmtId="0" fontId="21" fillId="0" borderId="112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1" fillId="0" borderId="58" xfId="0" applyNumberFormat="1" applyFont="1" applyFill="1" applyBorder="1" applyAlignment="1">
      <alignment horizontal="center" vertical="center" wrapText="1"/>
    </xf>
    <xf numFmtId="0" fontId="13" fillId="0" borderId="68" xfId="0" applyNumberFormat="1" applyFont="1" applyFill="1" applyBorder="1" applyAlignment="1">
      <alignment horizontal="center" vertical="center" wrapText="1"/>
    </xf>
    <xf numFmtId="0" fontId="13" fillId="0" borderId="111" xfId="0" applyNumberFormat="1" applyFont="1" applyFill="1" applyBorder="1" applyAlignment="1">
      <alignment horizontal="center" vertical="center" wrapText="1"/>
    </xf>
    <xf numFmtId="0" fontId="13" fillId="0" borderId="112" xfId="0" applyNumberFormat="1" applyFont="1" applyFill="1" applyBorder="1" applyAlignment="1">
      <alignment horizontal="center" vertical="center" wrapText="1"/>
    </xf>
    <xf numFmtId="0" fontId="13" fillId="0" borderId="58" xfId="0" applyNumberFormat="1" applyFont="1" applyFill="1" applyBorder="1" applyAlignment="1">
      <alignment horizontal="center" vertical="center" wrapText="1"/>
    </xf>
    <xf numFmtId="0" fontId="13" fillId="0" borderId="92" xfId="0" applyNumberFormat="1" applyFont="1" applyFill="1" applyBorder="1" applyAlignment="1">
      <alignment horizontal="center" vertical="center" wrapText="1"/>
    </xf>
    <xf numFmtId="0" fontId="13" fillId="0" borderId="66" xfId="0" applyNumberFormat="1" applyFont="1" applyFill="1" applyBorder="1" applyAlignment="1">
      <alignment horizontal="center" vertical="center" wrapText="1"/>
    </xf>
    <xf numFmtId="0" fontId="7" fillId="0" borderId="68" xfId="0" applyNumberFormat="1" applyFont="1" applyFill="1" applyBorder="1" applyAlignment="1">
      <alignment horizontal="center" vertical="center"/>
    </xf>
    <xf numFmtId="0" fontId="7" fillId="0" borderId="63" xfId="0" applyNumberFormat="1" applyFont="1" applyFill="1" applyBorder="1" applyAlignment="1">
      <alignment horizontal="center" vertical="center"/>
    </xf>
    <xf numFmtId="0" fontId="7" fillId="0" borderId="11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92" xfId="0" applyNumberFormat="1" applyFont="1" applyFill="1" applyBorder="1" applyAlignment="1">
      <alignment horizontal="center" vertical="center"/>
    </xf>
    <xf numFmtId="0" fontId="7" fillId="0" borderId="48" xfId="0" applyNumberFormat="1" applyFont="1" applyFill="1" applyBorder="1" applyAlignment="1">
      <alignment horizontal="center" vertical="center"/>
    </xf>
    <xf numFmtId="0" fontId="13" fillId="0" borderId="119" xfId="0" applyNumberFormat="1" applyFont="1" applyFill="1" applyBorder="1" applyAlignment="1">
      <alignment horizontal="center" vertical="center" textRotation="90" wrapText="1"/>
    </xf>
    <xf numFmtId="0" fontId="13" fillId="0" borderId="33" xfId="0" applyNumberFormat="1" applyFont="1" applyFill="1" applyBorder="1" applyAlignment="1">
      <alignment horizontal="center" vertical="center" textRotation="90" wrapText="1"/>
    </xf>
    <xf numFmtId="0" fontId="8" fillId="0" borderId="117" xfId="0" applyNumberFormat="1" applyFont="1" applyFill="1" applyBorder="1" applyAlignment="1">
      <alignment horizontal="center" vertical="center" wrapText="1"/>
    </xf>
    <xf numFmtId="0" fontId="8" fillId="0" borderId="51" xfId="0" applyNumberFormat="1" applyFont="1" applyFill="1" applyBorder="1" applyAlignment="1">
      <alignment horizontal="center" vertical="center" wrapText="1"/>
    </xf>
    <xf numFmtId="0" fontId="3" fillId="0" borderId="90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center" vertical="center" textRotation="90" wrapText="1"/>
    </xf>
    <xf numFmtId="0" fontId="3" fillId="0" borderId="40" xfId="0" applyNumberFormat="1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 wrapText="1"/>
    </xf>
    <xf numFmtId="0" fontId="27" fillId="34" borderId="57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vertical="center" wrapText="1"/>
    </xf>
    <xf numFmtId="0" fontId="28" fillId="0" borderId="57" xfId="0" applyFont="1" applyFill="1" applyBorder="1" applyAlignment="1">
      <alignment horizontal="left" vertical="center"/>
    </xf>
    <xf numFmtId="0" fontId="32" fillId="0" borderId="0" xfId="33" applyFont="1" applyAlignment="1">
      <alignment horizontal="center" vertical="center"/>
      <protection/>
    </xf>
    <xf numFmtId="0" fontId="7" fillId="0" borderId="57" xfId="0" applyFont="1" applyFill="1" applyBorder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28" fillId="0" borderId="48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center" wrapText="1"/>
    </xf>
    <xf numFmtId="0" fontId="32" fillId="0" borderId="0" xfId="54" applyFont="1" applyFill="1" applyAlignment="1">
      <alignment horizontal="center" vertical="center"/>
      <protection/>
    </xf>
    <xf numFmtId="0" fontId="7" fillId="0" borderId="48" xfId="0" applyFont="1" applyFill="1" applyBorder="1" applyAlignment="1">
      <alignment horizontal="center"/>
    </xf>
    <xf numFmtId="0" fontId="29" fillId="0" borderId="68" xfId="0" applyFont="1" applyFill="1" applyBorder="1" applyAlignment="1">
      <alignment horizontal="right" vertical="center" wrapText="1"/>
    </xf>
    <xf numFmtId="0" fontId="29" fillId="0" borderId="63" xfId="0" applyFont="1" applyFill="1" applyBorder="1" applyAlignment="1">
      <alignment horizontal="right" vertical="center" wrapText="1"/>
    </xf>
    <xf numFmtId="0" fontId="29" fillId="0" borderId="111" xfId="0" applyFont="1" applyFill="1" applyBorder="1" applyAlignment="1">
      <alignment horizontal="right" vertical="center" wrapText="1"/>
    </xf>
    <xf numFmtId="49" fontId="7" fillId="0" borderId="48" xfId="54" applyNumberFormat="1" applyFont="1" applyBorder="1" applyAlignment="1" applyProtection="1">
      <alignment horizontal="center" vertical="justify"/>
      <protection/>
    </xf>
    <xf numFmtId="0" fontId="29" fillId="0" borderId="68" xfId="0" applyFont="1" applyFill="1" applyBorder="1" applyAlignment="1">
      <alignment horizontal="left" vertical="center" wrapText="1"/>
    </xf>
    <xf numFmtId="0" fontId="29" fillId="0" borderId="63" xfId="0" applyFont="1" applyFill="1" applyBorder="1" applyAlignment="1">
      <alignment horizontal="left" vertical="center" wrapText="1"/>
    </xf>
    <xf numFmtId="0" fontId="29" fillId="0" borderId="111" xfId="0" applyFont="1" applyFill="1" applyBorder="1" applyAlignment="1">
      <alignment horizontal="left" vertical="center" wrapText="1"/>
    </xf>
    <xf numFmtId="0" fontId="29" fillId="0" borderId="60" xfId="0" applyNumberFormat="1" applyFont="1" applyFill="1" applyBorder="1" applyAlignment="1">
      <alignment horizontal="left" vertical="center" wrapText="1" shrinkToFit="1"/>
    </xf>
    <xf numFmtId="0" fontId="24" fillId="0" borderId="0" xfId="0" applyFont="1" applyFill="1" applyBorder="1" applyAlignment="1">
      <alignment horizontal="left" vertical="center" shrinkToFit="1"/>
    </xf>
    <xf numFmtId="0" fontId="24" fillId="0" borderId="58" xfId="0" applyFont="1" applyFill="1" applyBorder="1" applyAlignment="1">
      <alignment horizontal="left" vertical="center" shrinkToFit="1"/>
    </xf>
    <xf numFmtId="0" fontId="29" fillId="35" borderId="106" xfId="0" applyFont="1" applyFill="1" applyBorder="1" applyAlignment="1">
      <alignment horizontal="left" vertical="center" wrapText="1"/>
    </xf>
    <xf numFmtId="0" fontId="29" fillId="35" borderId="77" xfId="0" applyFont="1" applyFill="1" applyBorder="1" applyAlignment="1">
      <alignment horizontal="left" vertical="center" wrapText="1"/>
    </xf>
    <xf numFmtId="0" fontId="29" fillId="35" borderId="106" xfId="0" applyNumberFormat="1" applyFont="1" applyFill="1" applyBorder="1" applyAlignment="1">
      <alignment horizontal="left" vertical="center" wrapText="1" shrinkToFit="1"/>
    </xf>
    <xf numFmtId="0" fontId="29" fillId="35" borderId="65" xfId="0" applyNumberFormat="1" applyFont="1" applyFill="1" applyBorder="1" applyAlignment="1">
      <alignment horizontal="left" vertical="center" wrapText="1" shrinkToFit="1"/>
    </xf>
    <xf numFmtId="0" fontId="29" fillId="35" borderId="78" xfId="0" applyNumberFormat="1" applyFont="1" applyFill="1" applyBorder="1" applyAlignment="1">
      <alignment horizontal="left" vertical="center" wrapText="1" shrinkToFit="1"/>
    </xf>
    <xf numFmtId="49" fontId="25" fillId="0" borderId="0" xfId="54" applyNumberFormat="1" applyFont="1" applyBorder="1" applyAlignment="1" applyProtection="1">
      <alignment horizontal="center" vertical="center"/>
      <protection/>
    </xf>
    <xf numFmtId="0" fontId="11" fillId="0" borderId="90" xfId="54" applyFont="1" applyBorder="1" applyAlignment="1" applyProtection="1">
      <alignment horizontal="center" vertical="top"/>
      <protection/>
    </xf>
    <xf numFmtId="0" fontId="29" fillId="0" borderId="65" xfId="0" applyFont="1" applyFill="1" applyBorder="1" applyAlignment="1">
      <alignment horizontal="left" vertical="center"/>
    </xf>
    <xf numFmtId="0" fontId="29" fillId="0" borderId="52" xfId="0" applyFont="1" applyFill="1" applyBorder="1" applyAlignment="1">
      <alignment horizontal="left" vertical="center"/>
    </xf>
    <xf numFmtId="0" fontId="29" fillId="0" borderId="108" xfId="0" applyFont="1" applyFill="1" applyBorder="1" applyAlignment="1">
      <alignment horizontal="left" vertical="center"/>
    </xf>
    <xf numFmtId="0" fontId="29" fillId="0" borderId="113" xfId="0" applyFont="1" applyFill="1" applyBorder="1" applyAlignment="1">
      <alignment horizontal="left" vertical="center" wrapText="1"/>
    </xf>
    <xf numFmtId="0" fontId="29" fillId="0" borderId="120" xfId="0" applyFont="1" applyFill="1" applyBorder="1" applyAlignment="1">
      <alignment horizontal="left" vertical="center" wrapText="1"/>
    </xf>
    <xf numFmtId="0" fontId="29" fillId="35" borderId="30" xfId="0" applyNumberFormat="1" applyFont="1" applyFill="1" applyBorder="1" applyAlignment="1">
      <alignment horizontal="center" vertical="center" shrinkToFit="1"/>
    </xf>
    <xf numFmtId="0" fontId="29" fillId="35" borderId="31" xfId="0" applyNumberFormat="1" applyFont="1" applyFill="1" applyBorder="1" applyAlignment="1">
      <alignment horizontal="center" vertical="center" shrinkToFit="1"/>
    </xf>
    <xf numFmtId="0" fontId="29" fillId="35" borderId="32" xfId="0" applyNumberFormat="1" applyFont="1" applyFill="1" applyBorder="1" applyAlignment="1">
      <alignment horizontal="center" vertical="center" shrinkToFit="1"/>
    </xf>
    <xf numFmtId="0" fontId="29" fillId="35" borderId="16" xfId="0" applyFont="1" applyFill="1" applyBorder="1" applyAlignment="1">
      <alignment horizontal="center" vertical="center"/>
    </xf>
    <xf numFmtId="0" fontId="29" fillId="35" borderId="121" xfId="0" applyFont="1" applyFill="1" applyBorder="1" applyAlignment="1">
      <alignment horizontal="center" vertical="center"/>
    </xf>
    <xf numFmtId="0" fontId="29" fillId="35" borderId="111" xfId="0" applyFont="1" applyFill="1" applyBorder="1" applyAlignment="1">
      <alignment horizontal="center" vertical="center"/>
    </xf>
    <xf numFmtId="0" fontId="29" fillId="35" borderId="22" xfId="0" applyFont="1" applyFill="1" applyBorder="1" applyAlignment="1">
      <alignment horizontal="center" vertical="center"/>
    </xf>
    <xf numFmtId="0" fontId="29" fillId="35" borderId="70" xfId="0" applyFont="1" applyFill="1" applyBorder="1" applyAlignment="1">
      <alignment horizontal="center" vertical="center"/>
    </xf>
    <xf numFmtId="0" fontId="29" fillId="35" borderId="110" xfId="0" applyNumberFormat="1" applyFont="1" applyFill="1" applyBorder="1" applyAlignment="1">
      <alignment horizontal="center" vertical="center"/>
    </xf>
    <xf numFmtId="0" fontId="29" fillId="35" borderId="57" xfId="0" applyNumberFormat="1" applyFont="1" applyFill="1" applyBorder="1" applyAlignment="1">
      <alignment horizontal="center" vertical="center"/>
    </xf>
    <xf numFmtId="0" fontId="29" fillId="35" borderId="94" xfId="0" applyNumberFormat="1" applyFont="1" applyFill="1" applyBorder="1" applyAlignment="1">
      <alignment horizontal="center" vertical="center"/>
    </xf>
    <xf numFmtId="0" fontId="29" fillId="35" borderId="35" xfId="0" applyNumberFormat="1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horizontal="center" vertical="center"/>
    </xf>
    <xf numFmtId="0" fontId="29" fillId="0" borderId="122" xfId="0" applyFont="1" applyFill="1" applyBorder="1" applyAlignment="1">
      <alignment horizontal="center" vertical="center"/>
    </xf>
    <xf numFmtId="0" fontId="29" fillId="0" borderId="122" xfId="0" applyFont="1" applyFill="1" applyBorder="1" applyAlignment="1">
      <alignment horizontal="center" vertical="center" wrapText="1"/>
    </xf>
    <xf numFmtId="0" fontId="29" fillId="0" borderId="123" xfId="0" applyFont="1" applyFill="1" applyBorder="1" applyAlignment="1">
      <alignment horizontal="center" vertical="center" wrapText="1"/>
    </xf>
    <xf numFmtId="0" fontId="29" fillId="0" borderId="7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2066925</xdr:colOff>
      <xdr:row>0</xdr:row>
      <xdr:rowOff>504825</xdr:rowOff>
    </xdr:from>
    <xdr:to>
      <xdr:col>20</xdr:col>
      <xdr:colOff>0</xdr:colOff>
      <xdr:row>2</xdr:row>
      <xdr:rowOff>504825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504825"/>
          <a:ext cx="11430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5"/>
  <sheetViews>
    <sheetView tabSelected="1" view="pageBreakPreview" zoomScale="30" zoomScaleNormal="30" zoomScaleSheetLayoutView="30" zoomScalePageLayoutView="0" workbookViewId="0" topLeftCell="B33">
      <selection activeCell="AR38" sqref="B12:BE71"/>
    </sheetView>
  </sheetViews>
  <sheetFormatPr defaultColWidth="10.125" defaultRowHeight="12.75"/>
  <cols>
    <col min="1" max="1" width="25.625" style="6" customWidth="1"/>
    <col min="2" max="2" width="13.375" style="6" customWidth="1"/>
    <col min="3" max="19" width="6.25390625" style="6" hidden="1" customWidth="1"/>
    <col min="20" max="20" width="42.125" style="6" customWidth="1"/>
    <col min="21" max="21" width="71.25390625" style="110" customWidth="1"/>
    <col min="22" max="22" width="25.625" style="111" customWidth="1"/>
    <col min="23" max="23" width="12.75390625" style="112" customWidth="1"/>
    <col min="24" max="24" width="25.75390625" style="113" customWidth="1"/>
    <col min="25" max="26" width="12.75390625" style="113" customWidth="1"/>
    <col min="27" max="27" width="18.875" style="113" customWidth="1"/>
    <col min="28" max="28" width="22.25390625" style="113" customWidth="1"/>
    <col min="29" max="29" width="10.375" style="113" customWidth="1"/>
    <col min="30" max="30" width="4.375" style="3" hidden="1" customWidth="1"/>
    <col min="31" max="31" width="19.875" style="3" customWidth="1"/>
    <col min="32" max="32" width="21.25390625" style="3" customWidth="1"/>
    <col min="33" max="33" width="18.375" style="3" customWidth="1"/>
    <col min="34" max="34" width="15.75390625" style="3" customWidth="1"/>
    <col min="35" max="35" width="10.75390625" style="3" customWidth="1"/>
    <col min="36" max="36" width="12.125" style="3" customWidth="1"/>
    <col min="37" max="37" width="12.75390625" style="3" customWidth="1"/>
    <col min="38" max="38" width="19.25390625" style="3" customWidth="1"/>
    <col min="39" max="39" width="13.625" style="3" customWidth="1"/>
    <col min="40" max="40" width="15.75390625" style="3" customWidth="1"/>
    <col min="41" max="41" width="17.75390625" style="3" customWidth="1"/>
    <col min="42" max="42" width="10.75390625" style="6" customWidth="1"/>
    <col min="43" max="43" width="14.75390625" style="6" customWidth="1"/>
    <col min="44" max="49" width="10.75390625" style="6" customWidth="1"/>
    <col min="50" max="50" width="16.375" style="6" customWidth="1"/>
    <col min="51" max="51" width="11.875" style="6" customWidth="1"/>
    <col min="52" max="52" width="10.75390625" style="6" customWidth="1"/>
    <col min="53" max="53" width="14.25390625" style="6" customWidth="1"/>
    <col min="54" max="54" width="10.75390625" style="6" customWidth="1"/>
    <col min="55" max="55" width="13.375" style="6" customWidth="1"/>
    <col min="56" max="56" width="10.75390625" style="6" customWidth="1"/>
    <col min="57" max="57" width="23.875" style="6" customWidth="1"/>
    <col min="58" max="59" width="10.125" style="6" customWidth="1"/>
    <col min="60" max="60" width="1.12109375" style="6" customWidth="1"/>
    <col min="61" max="16384" width="10.125" style="6" customWidth="1"/>
  </cols>
  <sheetData>
    <row r="1" spans="2:53" ht="75" customHeight="1">
      <c r="B1" s="653" t="s">
        <v>75</v>
      </c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53"/>
      <c r="U1" s="653"/>
      <c r="V1" s="653"/>
      <c r="W1" s="653"/>
      <c r="X1" s="653"/>
      <c r="Y1" s="653"/>
      <c r="Z1" s="653"/>
      <c r="AA1" s="653"/>
      <c r="AB1" s="653"/>
      <c r="AC1" s="653"/>
      <c r="AD1" s="653"/>
      <c r="AE1" s="653"/>
      <c r="AF1" s="653"/>
      <c r="AG1" s="653"/>
      <c r="AH1" s="653"/>
      <c r="AI1" s="653"/>
      <c r="AJ1" s="653"/>
      <c r="AK1" s="653"/>
      <c r="AL1" s="653"/>
      <c r="AM1" s="653"/>
      <c r="AN1" s="653"/>
      <c r="AO1" s="653"/>
      <c r="AP1" s="653"/>
      <c r="AQ1" s="653"/>
      <c r="AR1" s="653"/>
      <c r="AS1" s="653"/>
      <c r="AT1" s="653"/>
      <c r="AU1" s="653"/>
      <c r="AV1" s="653"/>
      <c r="AW1" s="653"/>
      <c r="AX1" s="653"/>
      <c r="AY1" s="653"/>
      <c r="AZ1" s="653"/>
      <c r="BA1" s="653"/>
    </row>
    <row r="2" spans="2:53" ht="12.75" customHeight="1"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4"/>
      <c r="Z2" s="654"/>
      <c r="AA2" s="654"/>
      <c r="AB2" s="654"/>
      <c r="AC2" s="654"/>
      <c r="AD2" s="654"/>
      <c r="AE2" s="654"/>
      <c r="AF2" s="654"/>
      <c r="AG2" s="654"/>
      <c r="AH2" s="654"/>
      <c r="AI2" s="654"/>
      <c r="AJ2" s="654"/>
      <c r="AK2" s="654"/>
      <c r="AL2" s="654"/>
      <c r="AM2" s="654"/>
      <c r="AN2" s="654"/>
      <c r="AO2" s="654"/>
      <c r="AP2" s="654"/>
      <c r="AQ2" s="654"/>
      <c r="AR2" s="654"/>
      <c r="AS2" s="654"/>
      <c r="AT2" s="654"/>
      <c r="AU2" s="654"/>
      <c r="AV2" s="654"/>
      <c r="AW2" s="654"/>
      <c r="AX2" s="654"/>
      <c r="AY2" s="654"/>
      <c r="AZ2" s="654"/>
      <c r="BA2" s="654"/>
    </row>
    <row r="3" spans="2:53" ht="68.25" customHeight="1">
      <c r="B3" s="655" t="s">
        <v>0</v>
      </c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5"/>
      <c r="AN3" s="655"/>
      <c r="AO3" s="655"/>
      <c r="AP3" s="655"/>
      <c r="AQ3" s="655"/>
      <c r="AR3" s="655"/>
      <c r="AS3" s="655"/>
      <c r="AT3" s="655"/>
      <c r="AU3" s="655"/>
      <c r="AV3" s="655"/>
      <c r="AW3" s="655"/>
      <c r="AX3" s="655"/>
      <c r="AY3" s="655"/>
      <c r="AZ3" s="655"/>
      <c r="BA3" s="655"/>
    </row>
    <row r="4" spans="2:57" ht="48.75" customHeight="1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656" t="s">
        <v>57</v>
      </c>
      <c r="U4" s="656"/>
      <c r="V4" s="4"/>
      <c r="W4" s="4"/>
      <c r="X4" s="657" t="s">
        <v>129</v>
      </c>
      <c r="Y4" s="657"/>
      <c r="Z4" s="657"/>
      <c r="AA4" s="657"/>
      <c r="AB4" s="657"/>
      <c r="AC4" s="657"/>
      <c r="AD4" s="657"/>
      <c r="AE4" s="657"/>
      <c r="AF4" s="657"/>
      <c r="AG4" s="657"/>
      <c r="AH4" s="657"/>
      <c r="AI4" s="657"/>
      <c r="AJ4" s="657"/>
      <c r="AK4" s="657"/>
      <c r="AL4" s="657"/>
      <c r="AM4" s="657"/>
      <c r="AN4" s="657"/>
      <c r="AO4" s="657"/>
      <c r="AP4" s="657"/>
      <c r="AQ4" s="4"/>
      <c r="AR4" s="4"/>
      <c r="AS4" s="4"/>
      <c r="AT4" s="4"/>
      <c r="AU4" s="117"/>
      <c r="AV4" s="10"/>
      <c r="AW4" s="2"/>
      <c r="AX4" s="2"/>
      <c r="AY4" s="2"/>
      <c r="AZ4" s="658" t="s">
        <v>91</v>
      </c>
      <c r="BA4" s="658"/>
      <c r="BB4" s="658"/>
      <c r="BC4" s="658"/>
      <c r="BD4" s="658"/>
      <c r="BE4" s="658"/>
    </row>
    <row r="5" spans="2:57" ht="75.75" customHeight="1">
      <c r="B5" s="642" t="s">
        <v>126</v>
      </c>
      <c r="C5" s="642"/>
      <c r="D5" s="642"/>
      <c r="E5" s="642"/>
      <c r="F5" s="642"/>
      <c r="G5" s="642"/>
      <c r="H5" s="642"/>
      <c r="I5" s="642"/>
      <c r="J5" s="642"/>
      <c r="K5" s="642"/>
      <c r="L5" s="642"/>
      <c r="M5" s="642"/>
      <c r="N5" s="642"/>
      <c r="O5" s="642"/>
      <c r="P5" s="642"/>
      <c r="Q5" s="642"/>
      <c r="R5" s="642"/>
      <c r="S5" s="642"/>
      <c r="T5" s="642"/>
      <c r="U5" s="642"/>
      <c r="V5" s="642"/>
      <c r="W5" s="4"/>
      <c r="X5" s="649" t="s">
        <v>121</v>
      </c>
      <c r="Y5" s="649"/>
      <c r="Z5" s="649"/>
      <c r="AA5" s="649"/>
      <c r="AB5" s="649"/>
      <c r="AC5" s="649"/>
      <c r="AD5" s="649"/>
      <c r="AE5" s="649"/>
      <c r="AF5" s="649"/>
      <c r="AG5" s="649"/>
      <c r="AH5" s="649"/>
      <c r="AI5" s="649"/>
      <c r="AJ5" s="649"/>
      <c r="AK5" s="649"/>
      <c r="AL5" s="649"/>
      <c r="AM5" s="649"/>
      <c r="AN5" s="649"/>
      <c r="AO5" s="115"/>
      <c r="AP5" s="115"/>
      <c r="AQ5" s="4"/>
      <c r="AR5" s="4"/>
      <c r="AS5" s="4"/>
      <c r="AT5" s="4"/>
      <c r="AU5" s="117" t="s">
        <v>1</v>
      </c>
      <c r="AV5" s="10"/>
      <c r="AW5" s="2"/>
      <c r="AX5" s="2"/>
      <c r="AY5" s="2"/>
      <c r="AZ5" s="650" t="s">
        <v>92</v>
      </c>
      <c r="BA5" s="650"/>
      <c r="BB5" s="650"/>
      <c r="BC5" s="650"/>
      <c r="BD5" s="650"/>
      <c r="BE5" s="650"/>
    </row>
    <row r="6" spans="23:57" ht="57.75" customHeight="1">
      <c r="W6" s="200"/>
      <c r="X6" s="651"/>
      <c r="Y6" s="651"/>
      <c r="Z6" s="651"/>
      <c r="AA6" s="651"/>
      <c r="AB6" s="651"/>
      <c r="AC6" s="651"/>
      <c r="AD6" s="651"/>
      <c r="AE6" s="651"/>
      <c r="AF6" s="651"/>
      <c r="AG6" s="5"/>
      <c r="AH6" s="5"/>
      <c r="AI6" s="5"/>
      <c r="AJ6" s="5"/>
      <c r="AK6" s="5"/>
      <c r="AL6" s="5"/>
      <c r="AM6" s="5"/>
      <c r="AN6" s="5"/>
      <c r="AO6" s="5"/>
      <c r="AP6" s="5"/>
      <c r="AQ6" s="16"/>
      <c r="AR6" s="17"/>
      <c r="AS6" s="5"/>
      <c r="AT6" s="5"/>
      <c r="AU6" s="1" t="s">
        <v>3</v>
      </c>
      <c r="AV6" s="2"/>
      <c r="AW6" s="2"/>
      <c r="AX6" s="2"/>
      <c r="AY6" s="2"/>
      <c r="AZ6" s="650" t="s">
        <v>166</v>
      </c>
      <c r="BA6" s="650"/>
      <c r="BB6" s="650"/>
      <c r="BC6" s="650"/>
      <c r="BD6" s="650"/>
      <c r="BE6" s="650"/>
    </row>
    <row r="7" spans="1:57" ht="62.25" customHeight="1">
      <c r="A7" s="643" t="s">
        <v>127</v>
      </c>
      <c r="B7" s="643"/>
      <c r="C7" s="643"/>
      <c r="D7" s="643"/>
      <c r="E7" s="643"/>
      <c r="F7" s="643"/>
      <c r="G7" s="643"/>
      <c r="H7" s="643"/>
      <c r="I7" s="643"/>
      <c r="J7" s="643"/>
      <c r="K7" s="643"/>
      <c r="L7" s="643"/>
      <c r="M7" s="643"/>
      <c r="N7" s="643"/>
      <c r="O7" s="643"/>
      <c r="P7" s="643"/>
      <c r="Q7" s="643"/>
      <c r="R7" s="643"/>
      <c r="S7" s="643"/>
      <c r="T7" s="643"/>
      <c r="U7" s="643"/>
      <c r="V7" s="643"/>
      <c r="W7" s="644" t="s">
        <v>64</v>
      </c>
      <c r="X7" s="644"/>
      <c r="Y7" s="644"/>
      <c r="Z7" s="644"/>
      <c r="AA7" s="644"/>
      <c r="AB7" s="644"/>
      <c r="AC7" s="116" t="s">
        <v>2</v>
      </c>
      <c r="AD7" s="652" t="s">
        <v>89</v>
      </c>
      <c r="AE7" s="652"/>
      <c r="AF7" s="652"/>
      <c r="AG7" s="652"/>
      <c r="AH7" s="652"/>
      <c r="AI7" s="652"/>
      <c r="AJ7" s="652"/>
      <c r="AK7" s="652"/>
      <c r="AL7" s="652"/>
      <c r="AM7" s="652"/>
      <c r="AN7" s="652"/>
      <c r="AO7" s="652"/>
      <c r="AP7" s="652"/>
      <c r="AQ7" s="652"/>
      <c r="AR7" s="652"/>
      <c r="AS7" s="652"/>
      <c r="AT7" s="18"/>
      <c r="AU7" s="1" t="s">
        <v>4</v>
      </c>
      <c r="AV7" s="2"/>
      <c r="AW7" s="2"/>
      <c r="AX7" s="2"/>
      <c r="AY7" s="2"/>
      <c r="AZ7" s="604" t="s">
        <v>58</v>
      </c>
      <c r="BA7" s="604"/>
      <c r="BB7" s="604"/>
      <c r="BC7" s="604"/>
      <c r="BD7" s="604"/>
      <c r="BE7" s="604"/>
    </row>
    <row r="8" spans="20:57" ht="55.5" customHeight="1">
      <c r="T8" s="646" t="s">
        <v>128</v>
      </c>
      <c r="U8" s="646"/>
      <c r="V8" s="646"/>
      <c r="W8" s="644" t="s">
        <v>122</v>
      </c>
      <c r="X8" s="644"/>
      <c r="Y8" s="644"/>
      <c r="Z8" s="644"/>
      <c r="AA8" s="644"/>
      <c r="AB8" s="644"/>
      <c r="AC8" s="644"/>
      <c r="AD8" s="645" t="s">
        <v>173</v>
      </c>
      <c r="AE8" s="645"/>
      <c r="AF8" s="645"/>
      <c r="AG8" s="645"/>
      <c r="AH8" s="645"/>
      <c r="AI8" s="645"/>
      <c r="AJ8" s="645"/>
      <c r="AK8" s="645"/>
      <c r="AL8" s="645"/>
      <c r="AM8" s="645"/>
      <c r="AN8" s="645"/>
      <c r="AO8" s="645"/>
      <c r="AP8" s="645"/>
      <c r="AQ8" s="645"/>
      <c r="AR8" s="645"/>
      <c r="AS8" s="645"/>
      <c r="AT8" s="18"/>
      <c r="AU8" s="1" t="s">
        <v>5</v>
      </c>
      <c r="AV8" s="118"/>
      <c r="AW8" s="118"/>
      <c r="AX8" s="118"/>
      <c r="AY8" s="118"/>
      <c r="AZ8" s="595" t="s">
        <v>76</v>
      </c>
      <c r="BA8" s="596"/>
      <c r="BB8" s="596"/>
      <c r="BC8" s="596"/>
      <c r="BD8" s="596"/>
      <c r="BE8" s="596"/>
    </row>
    <row r="9" spans="20:57" ht="48" customHeight="1">
      <c r="T9" s="646"/>
      <c r="U9" s="646"/>
      <c r="V9" s="646"/>
      <c r="W9" s="647" t="s">
        <v>63</v>
      </c>
      <c r="X9" s="647"/>
      <c r="Y9" s="647"/>
      <c r="Z9" s="647"/>
      <c r="AA9" s="647"/>
      <c r="AB9" s="647"/>
      <c r="AC9" s="647"/>
      <c r="AD9" s="648" t="s">
        <v>76</v>
      </c>
      <c r="AE9" s="648"/>
      <c r="AF9" s="648"/>
      <c r="AG9" s="648"/>
      <c r="AH9" s="648"/>
      <c r="AI9" s="648"/>
      <c r="AJ9" s="648"/>
      <c r="AK9" s="648"/>
      <c r="AL9" s="648"/>
      <c r="AM9" s="648"/>
      <c r="AN9" s="648"/>
      <c r="AO9" s="648"/>
      <c r="AP9" s="648"/>
      <c r="AQ9" s="648"/>
      <c r="AR9" s="648"/>
      <c r="AS9" s="648"/>
      <c r="AT9" s="18"/>
      <c r="AU9" s="201"/>
      <c r="AV9" s="202"/>
      <c r="AW9" s="202"/>
      <c r="AX9" s="202"/>
      <c r="AY9" s="202"/>
      <c r="AZ9" s="595" t="s">
        <v>118</v>
      </c>
      <c r="BA9" s="596"/>
      <c r="BB9" s="596"/>
      <c r="BC9" s="596"/>
      <c r="BD9" s="596"/>
      <c r="BE9" s="596"/>
    </row>
    <row r="10" spans="21:57" ht="48" customHeight="1">
      <c r="U10" s="120"/>
      <c r="V10" s="120"/>
      <c r="W10" s="593" t="s">
        <v>6</v>
      </c>
      <c r="X10" s="593"/>
      <c r="Y10" s="593"/>
      <c r="Z10" s="593"/>
      <c r="AA10" s="119"/>
      <c r="AB10" s="119"/>
      <c r="AC10" s="116" t="s">
        <v>2</v>
      </c>
      <c r="AD10" s="203"/>
      <c r="AE10" s="594" t="s">
        <v>90</v>
      </c>
      <c r="AF10" s="594"/>
      <c r="AG10" s="594"/>
      <c r="AH10" s="594"/>
      <c r="AI10" s="594"/>
      <c r="AJ10" s="594"/>
      <c r="AK10" s="594"/>
      <c r="AL10" s="594"/>
      <c r="AM10" s="594"/>
      <c r="AN10" s="594"/>
      <c r="AO10" s="594"/>
      <c r="AP10" s="594"/>
      <c r="AQ10" s="594"/>
      <c r="AR10" s="594"/>
      <c r="AS10" s="594"/>
      <c r="AT10" s="19"/>
      <c r="AU10" s="201"/>
      <c r="AV10" s="202"/>
      <c r="AW10" s="202"/>
      <c r="AX10" s="202"/>
      <c r="AY10" s="202"/>
      <c r="AZ10" s="595" t="s">
        <v>119</v>
      </c>
      <c r="BA10" s="596"/>
      <c r="BB10" s="596"/>
      <c r="BC10" s="596"/>
      <c r="BD10" s="596"/>
      <c r="BE10" s="596"/>
    </row>
    <row r="11" spans="21:41" ht="18" customHeight="1" thickBot="1">
      <c r="U11" s="120"/>
      <c r="V11" s="120"/>
      <c r="W11" s="121"/>
      <c r="AA11" s="122"/>
      <c r="AB11" s="3"/>
      <c r="AC11" s="3"/>
      <c r="AK11" s="6"/>
      <c r="AL11" s="6"/>
      <c r="AM11" s="6"/>
      <c r="AN11" s="6"/>
      <c r="AO11" s="6"/>
    </row>
    <row r="12" spans="2:58" s="123" customFormat="1" ht="102" customHeight="1" thickBot="1" thickTop="1">
      <c r="B12" s="608" t="s">
        <v>7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611" t="s">
        <v>8</v>
      </c>
      <c r="U12" s="612"/>
      <c r="V12" s="613"/>
      <c r="W12" s="617" t="s">
        <v>9</v>
      </c>
      <c r="X12" s="618"/>
      <c r="Y12" s="618"/>
      <c r="Z12" s="618"/>
      <c r="AA12" s="618"/>
      <c r="AB12" s="618"/>
      <c r="AC12" s="618"/>
      <c r="AD12" s="619"/>
      <c r="AE12" s="623" t="s">
        <v>10</v>
      </c>
      <c r="AF12" s="624"/>
      <c r="AG12" s="629" t="s">
        <v>11</v>
      </c>
      <c r="AH12" s="630"/>
      <c r="AI12" s="630"/>
      <c r="AJ12" s="630"/>
      <c r="AK12" s="630"/>
      <c r="AL12" s="630"/>
      <c r="AM12" s="630"/>
      <c r="AN12" s="630"/>
      <c r="AO12" s="635" t="s">
        <v>12</v>
      </c>
      <c r="AP12" s="606" t="s">
        <v>13</v>
      </c>
      <c r="AQ12" s="606"/>
      <c r="AR12" s="606"/>
      <c r="AS12" s="606"/>
      <c r="AT12" s="606"/>
      <c r="AU12" s="606"/>
      <c r="AV12" s="606"/>
      <c r="AW12" s="606"/>
      <c r="AX12" s="597" t="s">
        <v>167</v>
      </c>
      <c r="AY12" s="598"/>
      <c r="AZ12" s="598"/>
      <c r="BA12" s="598"/>
      <c r="BB12" s="598"/>
      <c r="BC12" s="598"/>
      <c r="BD12" s="598"/>
      <c r="BE12" s="599"/>
      <c r="BF12" s="205"/>
    </row>
    <row r="13" spans="2:58" s="123" customFormat="1" ht="33" customHeight="1">
      <c r="B13" s="609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614"/>
      <c r="U13" s="615"/>
      <c r="V13" s="616"/>
      <c r="W13" s="620"/>
      <c r="X13" s="621"/>
      <c r="Y13" s="621"/>
      <c r="Z13" s="621"/>
      <c r="AA13" s="621"/>
      <c r="AB13" s="621"/>
      <c r="AC13" s="621"/>
      <c r="AD13" s="622"/>
      <c r="AE13" s="625"/>
      <c r="AF13" s="626"/>
      <c r="AG13" s="631"/>
      <c r="AH13" s="632"/>
      <c r="AI13" s="632"/>
      <c r="AJ13" s="632"/>
      <c r="AK13" s="632"/>
      <c r="AL13" s="632"/>
      <c r="AM13" s="632"/>
      <c r="AN13" s="632"/>
      <c r="AO13" s="636"/>
      <c r="AP13" s="476"/>
      <c r="AQ13" s="476"/>
      <c r="AR13" s="476"/>
      <c r="AS13" s="476"/>
      <c r="AT13" s="476"/>
      <c r="AU13" s="476"/>
      <c r="AV13" s="476"/>
      <c r="AW13" s="476"/>
      <c r="AX13" s="600" t="s">
        <v>93</v>
      </c>
      <c r="AY13" s="601"/>
      <c r="AZ13" s="601"/>
      <c r="BA13" s="601"/>
      <c r="BB13" s="601"/>
      <c r="BC13" s="601"/>
      <c r="BD13" s="601"/>
      <c r="BE13" s="602"/>
      <c r="BF13" s="206"/>
    </row>
    <row r="14" spans="2:58" s="123" customFormat="1" ht="45" customHeight="1">
      <c r="B14" s="609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614"/>
      <c r="U14" s="615"/>
      <c r="V14" s="616"/>
      <c r="W14" s="620"/>
      <c r="X14" s="621"/>
      <c r="Y14" s="621"/>
      <c r="Z14" s="621"/>
      <c r="AA14" s="621"/>
      <c r="AB14" s="621"/>
      <c r="AC14" s="621"/>
      <c r="AD14" s="622"/>
      <c r="AE14" s="627"/>
      <c r="AF14" s="628"/>
      <c r="AG14" s="633"/>
      <c r="AH14" s="634"/>
      <c r="AI14" s="634"/>
      <c r="AJ14" s="634"/>
      <c r="AK14" s="634"/>
      <c r="AL14" s="634"/>
      <c r="AM14" s="634"/>
      <c r="AN14" s="634"/>
      <c r="AO14" s="636"/>
      <c r="AP14" s="607"/>
      <c r="AQ14" s="607"/>
      <c r="AR14" s="607"/>
      <c r="AS14" s="607"/>
      <c r="AT14" s="607"/>
      <c r="AU14" s="607"/>
      <c r="AV14" s="607"/>
      <c r="AW14" s="607"/>
      <c r="AX14" s="603" t="s">
        <v>168</v>
      </c>
      <c r="AY14" s="604"/>
      <c r="AZ14" s="604"/>
      <c r="BA14" s="604"/>
      <c r="BB14" s="604"/>
      <c r="BC14" s="604"/>
      <c r="BD14" s="604"/>
      <c r="BE14" s="605"/>
      <c r="BF14" s="207"/>
    </row>
    <row r="15" spans="2:57" s="123" customFormat="1" ht="30" customHeight="1">
      <c r="B15" s="609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614"/>
      <c r="U15" s="615"/>
      <c r="V15" s="616"/>
      <c r="W15" s="620"/>
      <c r="X15" s="621"/>
      <c r="Y15" s="621"/>
      <c r="Z15" s="621"/>
      <c r="AA15" s="621"/>
      <c r="AB15" s="621"/>
      <c r="AC15" s="621"/>
      <c r="AD15" s="622"/>
      <c r="AE15" s="572" t="s">
        <v>14</v>
      </c>
      <c r="AF15" s="570" t="s">
        <v>15</v>
      </c>
      <c r="AG15" s="572" t="s">
        <v>16</v>
      </c>
      <c r="AH15" s="575" t="s">
        <v>17</v>
      </c>
      <c r="AI15" s="576"/>
      <c r="AJ15" s="576"/>
      <c r="AK15" s="576"/>
      <c r="AL15" s="576"/>
      <c r="AM15" s="576"/>
      <c r="AN15" s="577"/>
      <c r="AO15" s="636"/>
      <c r="AP15" s="584" t="s">
        <v>18</v>
      </c>
      <c r="AQ15" s="562" t="s">
        <v>19</v>
      </c>
      <c r="AR15" s="562" t="s">
        <v>20</v>
      </c>
      <c r="AS15" s="560" t="s">
        <v>21</v>
      </c>
      <c r="AT15" s="560" t="s">
        <v>22</v>
      </c>
      <c r="AU15" s="562" t="s">
        <v>23</v>
      </c>
      <c r="AV15" s="562" t="s">
        <v>24</v>
      </c>
      <c r="AW15" s="556" t="s">
        <v>25</v>
      </c>
      <c r="AX15" s="374" t="s">
        <v>94</v>
      </c>
      <c r="AY15" s="375"/>
      <c r="AZ15" s="375"/>
      <c r="BA15" s="376"/>
      <c r="BB15" s="374" t="s">
        <v>95</v>
      </c>
      <c r="BC15" s="375"/>
      <c r="BD15" s="375"/>
      <c r="BE15" s="376"/>
    </row>
    <row r="16" spans="2:63" s="125" customFormat="1" ht="30" customHeight="1">
      <c r="B16" s="609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614"/>
      <c r="U16" s="615"/>
      <c r="V16" s="616"/>
      <c r="W16" s="620"/>
      <c r="X16" s="621"/>
      <c r="Y16" s="621"/>
      <c r="Z16" s="621"/>
      <c r="AA16" s="621"/>
      <c r="AB16" s="621"/>
      <c r="AC16" s="621"/>
      <c r="AD16" s="622"/>
      <c r="AE16" s="574"/>
      <c r="AF16" s="571"/>
      <c r="AG16" s="573"/>
      <c r="AH16" s="578" t="s">
        <v>78</v>
      </c>
      <c r="AI16" s="579"/>
      <c r="AJ16" s="578" t="s">
        <v>79</v>
      </c>
      <c r="AK16" s="637"/>
      <c r="AL16" s="579" t="s">
        <v>80</v>
      </c>
      <c r="AM16" s="637"/>
      <c r="AN16" s="639" t="s">
        <v>74</v>
      </c>
      <c r="AO16" s="636"/>
      <c r="AP16" s="585"/>
      <c r="AQ16" s="563"/>
      <c r="AR16" s="563"/>
      <c r="AS16" s="561"/>
      <c r="AT16" s="561"/>
      <c r="AU16" s="563"/>
      <c r="AV16" s="563"/>
      <c r="AW16" s="557"/>
      <c r="AX16" s="377"/>
      <c r="AY16" s="378"/>
      <c r="AZ16" s="378"/>
      <c r="BA16" s="379"/>
      <c r="BB16" s="377"/>
      <c r="BC16" s="378"/>
      <c r="BD16" s="378"/>
      <c r="BE16" s="379"/>
      <c r="BK16" s="586"/>
    </row>
    <row r="17" spans="2:63" s="125" customFormat="1" ht="87" customHeight="1">
      <c r="B17" s="609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614"/>
      <c r="U17" s="615"/>
      <c r="V17" s="616"/>
      <c r="W17" s="620"/>
      <c r="X17" s="621"/>
      <c r="Y17" s="621"/>
      <c r="Z17" s="621"/>
      <c r="AA17" s="621"/>
      <c r="AB17" s="621"/>
      <c r="AC17" s="621"/>
      <c r="AD17" s="622"/>
      <c r="AE17" s="574"/>
      <c r="AF17" s="571"/>
      <c r="AG17" s="573"/>
      <c r="AH17" s="580"/>
      <c r="AI17" s="581"/>
      <c r="AJ17" s="580"/>
      <c r="AK17" s="638"/>
      <c r="AL17" s="581"/>
      <c r="AM17" s="638"/>
      <c r="AN17" s="640"/>
      <c r="AO17" s="636"/>
      <c r="AP17" s="585"/>
      <c r="AQ17" s="563"/>
      <c r="AR17" s="563"/>
      <c r="AS17" s="561"/>
      <c r="AT17" s="561"/>
      <c r="AU17" s="563"/>
      <c r="AV17" s="563"/>
      <c r="AW17" s="557"/>
      <c r="AX17" s="587" t="s">
        <v>16</v>
      </c>
      <c r="AY17" s="589" t="s">
        <v>27</v>
      </c>
      <c r="AZ17" s="590"/>
      <c r="BA17" s="590"/>
      <c r="BB17" s="587" t="s">
        <v>16</v>
      </c>
      <c r="BC17" s="591" t="s">
        <v>27</v>
      </c>
      <c r="BD17" s="591"/>
      <c r="BE17" s="592"/>
      <c r="BK17" s="586"/>
    </row>
    <row r="18" spans="2:63" s="125" customFormat="1" ht="155.25" customHeight="1" thickBot="1">
      <c r="B18" s="610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614"/>
      <c r="U18" s="615"/>
      <c r="V18" s="616"/>
      <c r="W18" s="620"/>
      <c r="X18" s="621"/>
      <c r="Y18" s="621"/>
      <c r="Z18" s="621"/>
      <c r="AA18" s="621"/>
      <c r="AB18" s="621"/>
      <c r="AC18" s="621"/>
      <c r="AD18" s="622"/>
      <c r="AE18" s="574"/>
      <c r="AF18" s="571"/>
      <c r="AG18" s="574"/>
      <c r="AH18" s="39" t="s">
        <v>81</v>
      </c>
      <c r="AI18" s="34" t="s">
        <v>82</v>
      </c>
      <c r="AJ18" s="39" t="s">
        <v>81</v>
      </c>
      <c r="AK18" s="34" t="s">
        <v>82</v>
      </c>
      <c r="AL18" s="39" t="s">
        <v>81</v>
      </c>
      <c r="AM18" s="34" t="s">
        <v>82</v>
      </c>
      <c r="AN18" s="641"/>
      <c r="AO18" s="636"/>
      <c r="AP18" s="585"/>
      <c r="AQ18" s="563"/>
      <c r="AR18" s="563"/>
      <c r="AS18" s="561"/>
      <c r="AT18" s="561"/>
      <c r="AU18" s="563"/>
      <c r="AV18" s="563"/>
      <c r="AW18" s="557"/>
      <c r="AX18" s="588"/>
      <c r="AY18" s="35" t="s">
        <v>26</v>
      </c>
      <c r="AZ18" s="35" t="s">
        <v>28</v>
      </c>
      <c r="BA18" s="36" t="s">
        <v>77</v>
      </c>
      <c r="BB18" s="588"/>
      <c r="BC18" s="37" t="s">
        <v>26</v>
      </c>
      <c r="BD18" s="37" t="s">
        <v>28</v>
      </c>
      <c r="BE18" s="38" t="s">
        <v>29</v>
      </c>
      <c r="BK18" s="586"/>
    </row>
    <row r="19" spans="2:57" s="132" customFormat="1" ht="42.75" customHeight="1" thickBot="1" thickTop="1">
      <c r="B19" s="127">
        <v>1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567">
        <v>2</v>
      </c>
      <c r="U19" s="568"/>
      <c r="V19" s="569"/>
      <c r="W19" s="582">
        <v>3</v>
      </c>
      <c r="X19" s="583"/>
      <c r="Y19" s="583"/>
      <c r="Z19" s="583"/>
      <c r="AA19" s="583"/>
      <c r="AB19" s="583"/>
      <c r="AC19" s="583"/>
      <c r="AD19" s="583"/>
      <c r="AE19" s="129">
        <v>4</v>
      </c>
      <c r="AF19" s="130">
        <v>5</v>
      </c>
      <c r="AG19" s="131">
        <v>6</v>
      </c>
      <c r="AH19" s="129">
        <v>7</v>
      </c>
      <c r="AI19" s="130">
        <v>8</v>
      </c>
      <c r="AJ19" s="131">
        <v>9</v>
      </c>
      <c r="AK19" s="129">
        <v>10</v>
      </c>
      <c r="AL19" s="130">
        <v>11</v>
      </c>
      <c r="AM19" s="131">
        <v>12</v>
      </c>
      <c r="AN19" s="129">
        <v>13</v>
      </c>
      <c r="AO19" s="130">
        <v>14</v>
      </c>
      <c r="AP19" s="131">
        <v>15</v>
      </c>
      <c r="AQ19" s="129">
        <v>16</v>
      </c>
      <c r="AR19" s="130">
        <v>17</v>
      </c>
      <c r="AS19" s="131">
        <v>18</v>
      </c>
      <c r="AT19" s="129">
        <v>19</v>
      </c>
      <c r="AU19" s="130">
        <v>20</v>
      </c>
      <c r="AV19" s="131">
        <v>21</v>
      </c>
      <c r="AW19" s="129">
        <v>22</v>
      </c>
      <c r="AX19" s="130">
        <v>23</v>
      </c>
      <c r="AY19" s="131">
        <v>24</v>
      </c>
      <c r="AZ19" s="129">
        <v>25</v>
      </c>
      <c r="BA19" s="130">
        <v>26</v>
      </c>
      <c r="BB19" s="131">
        <v>27</v>
      </c>
      <c r="BC19" s="129">
        <v>28</v>
      </c>
      <c r="BD19" s="130">
        <v>29</v>
      </c>
      <c r="BE19" s="131">
        <v>30</v>
      </c>
    </row>
    <row r="20" spans="1:109" s="209" customFormat="1" ht="49.5" customHeight="1" thickBot="1">
      <c r="A20" s="132"/>
      <c r="B20" s="564" t="s">
        <v>66</v>
      </c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65"/>
      <c r="AC20" s="565"/>
      <c r="AD20" s="565"/>
      <c r="AE20" s="565"/>
      <c r="AF20" s="565"/>
      <c r="AG20" s="565"/>
      <c r="AH20" s="565"/>
      <c r="AI20" s="565"/>
      <c r="AJ20" s="565"/>
      <c r="AK20" s="565"/>
      <c r="AL20" s="565"/>
      <c r="AM20" s="565"/>
      <c r="AN20" s="565"/>
      <c r="AO20" s="565"/>
      <c r="AP20" s="565"/>
      <c r="AQ20" s="565"/>
      <c r="AR20" s="565"/>
      <c r="AS20" s="565"/>
      <c r="AT20" s="565"/>
      <c r="AU20" s="565"/>
      <c r="AV20" s="565"/>
      <c r="AW20" s="565"/>
      <c r="AX20" s="565"/>
      <c r="AY20" s="565"/>
      <c r="AZ20" s="565"/>
      <c r="BA20" s="565"/>
      <c r="BB20" s="565"/>
      <c r="BC20" s="565"/>
      <c r="BD20" s="565"/>
      <c r="BE20" s="566"/>
      <c r="BF20" s="132"/>
      <c r="BG20" s="132"/>
      <c r="BH20" s="132"/>
      <c r="BI20" s="238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208"/>
    </row>
    <row r="21" spans="1:57" s="8" customFormat="1" ht="49.5" customHeight="1" thickBot="1">
      <c r="A21" s="210"/>
      <c r="B21" s="564" t="s">
        <v>67</v>
      </c>
      <c r="C21" s="565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65"/>
      <c r="AC21" s="565"/>
      <c r="AD21" s="565"/>
      <c r="AE21" s="565"/>
      <c r="AF21" s="565"/>
      <c r="AG21" s="565"/>
      <c r="AH21" s="565"/>
      <c r="AI21" s="565"/>
      <c r="AJ21" s="565"/>
      <c r="AK21" s="565"/>
      <c r="AL21" s="565"/>
      <c r="AM21" s="565"/>
      <c r="AN21" s="565"/>
      <c r="AO21" s="565"/>
      <c r="AP21" s="565"/>
      <c r="AQ21" s="565"/>
      <c r="AR21" s="565"/>
      <c r="AS21" s="565"/>
      <c r="AT21" s="565"/>
      <c r="AU21" s="565"/>
      <c r="AV21" s="565"/>
      <c r="AW21" s="565"/>
      <c r="AX21" s="565"/>
      <c r="AY21" s="565"/>
      <c r="AZ21" s="565"/>
      <c r="BA21" s="565"/>
      <c r="BB21" s="565"/>
      <c r="BC21" s="565"/>
      <c r="BD21" s="565"/>
      <c r="BE21" s="566"/>
    </row>
    <row r="22" spans="1:57" s="8" customFormat="1" ht="98.25" customHeight="1">
      <c r="A22" s="210"/>
      <c r="B22" s="240">
        <v>1</v>
      </c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517" t="s">
        <v>114</v>
      </c>
      <c r="U22" s="558"/>
      <c r="V22" s="559"/>
      <c r="W22" s="508" t="s">
        <v>96</v>
      </c>
      <c r="X22" s="509"/>
      <c r="Y22" s="509"/>
      <c r="Z22" s="509"/>
      <c r="AA22" s="509"/>
      <c r="AB22" s="509"/>
      <c r="AC22" s="509"/>
      <c r="AD22" s="510"/>
      <c r="AE22" s="199">
        <f>AF22/30</f>
        <v>4</v>
      </c>
      <c r="AF22" s="54">
        <v>120</v>
      </c>
      <c r="AG22" s="54">
        <f>AH22+AJ22+AL22</f>
        <v>10</v>
      </c>
      <c r="AH22" s="54">
        <v>6</v>
      </c>
      <c r="AI22" s="54"/>
      <c r="AJ22" s="54">
        <v>4</v>
      </c>
      <c r="AK22" s="54"/>
      <c r="AL22" s="55"/>
      <c r="AM22" s="54"/>
      <c r="AN22" s="56"/>
      <c r="AO22" s="57">
        <f>AF22-AG22</f>
        <v>110</v>
      </c>
      <c r="AP22" s="81"/>
      <c r="AQ22" s="79">
        <v>7</v>
      </c>
      <c r="AR22" s="79"/>
      <c r="AS22" s="80"/>
      <c r="AT22" s="81"/>
      <c r="AU22" s="79"/>
      <c r="AV22" s="79"/>
      <c r="AW22" s="80"/>
      <c r="AX22" s="86">
        <f>SUM(AY22:BA22)</f>
        <v>10</v>
      </c>
      <c r="AY22" s="97">
        <v>6</v>
      </c>
      <c r="AZ22" s="97">
        <v>4</v>
      </c>
      <c r="BA22" s="253"/>
      <c r="BB22" s="86"/>
      <c r="BC22" s="97"/>
      <c r="BD22" s="97"/>
      <c r="BE22" s="194"/>
    </row>
    <row r="23" spans="1:57" s="8" customFormat="1" ht="98.25" customHeight="1" thickBot="1">
      <c r="A23" s="210"/>
      <c r="B23" s="240">
        <v>2</v>
      </c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517" t="s">
        <v>108</v>
      </c>
      <c r="U23" s="558"/>
      <c r="V23" s="559"/>
      <c r="W23" s="508" t="s">
        <v>113</v>
      </c>
      <c r="X23" s="509"/>
      <c r="Y23" s="509"/>
      <c r="Z23" s="509"/>
      <c r="AA23" s="509"/>
      <c r="AB23" s="509"/>
      <c r="AC23" s="509"/>
      <c r="AD23" s="510"/>
      <c r="AE23" s="199">
        <f>AF23/30</f>
        <v>2</v>
      </c>
      <c r="AF23" s="93">
        <v>60</v>
      </c>
      <c r="AG23" s="93">
        <f>AH23+AJ23+AL23</f>
        <v>8</v>
      </c>
      <c r="AH23" s="93">
        <v>6</v>
      </c>
      <c r="AI23" s="93"/>
      <c r="AJ23" s="93">
        <v>2</v>
      </c>
      <c r="AK23" s="93"/>
      <c r="AL23" s="94"/>
      <c r="AM23" s="93"/>
      <c r="AN23" s="254"/>
      <c r="AO23" s="76">
        <f>AF23-AG23</f>
        <v>52</v>
      </c>
      <c r="AP23" s="65"/>
      <c r="AQ23" s="63">
        <v>7</v>
      </c>
      <c r="AR23" s="63"/>
      <c r="AS23" s="64"/>
      <c r="AT23" s="65"/>
      <c r="AU23" s="63"/>
      <c r="AV23" s="63"/>
      <c r="AW23" s="64"/>
      <c r="AX23" s="255">
        <f>SUM(AY23:BA23)</f>
        <v>8</v>
      </c>
      <c r="AY23" s="252">
        <v>6</v>
      </c>
      <c r="AZ23" s="252">
        <v>2</v>
      </c>
      <c r="BA23" s="256"/>
      <c r="BB23" s="255"/>
      <c r="BC23" s="252"/>
      <c r="BD23" s="252"/>
      <c r="BE23" s="257"/>
    </row>
    <row r="24" spans="1:57" s="8" customFormat="1" ht="65.25" customHeight="1" thickBot="1">
      <c r="A24" s="210"/>
      <c r="B24" s="531" t="s">
        <v>83</v>
      </c>
      <c r="C24" s="532"/>
      <c r="D24" s="532"/>
      <c r="E24" s="532"/>
      <c r="F24" s="532"/>
      <c r="G24" s="532"/>
      <c r="H24" s="532"/>
      <c r="I24" s="532"/>
      <c r="J24" s="532"/>
      <c r="K24" s="532"/>
      <c r="L24" s="532"/>
      <c r="M24" s="532"/>
      <c r="N24" s="532"/>
      <c r="O24" s="532"/>
      <c r="P24" s="532"/>
      <c r="Q24" s="532"/>
      <c r="R24" s="532"/>
      <c r="S24" s="532"/>
      <c r="T24" s="532"/>
      <c r="U24" s="532"/>
      <c r="V24" s="532"/>
      <c r="W24" s="532"/>
      <c r="X24" s="532"/>
      <c r="Y24" s="532"/>
      <c r="Z24" s="532"/>
      <c r="AA24" s="532"/>
      <c r="AB24" s="532"/>
      <c r="AC24" s="532"/>
      <c r="AD24" s="533"/>
      <c r="AE24" s="73">
        <f aca="true" t="shared" si="0" ref="AE24:AO24">SUM(AE22:AE23)</f>
        <v>6</v>
      </c>
      <c r="AF24" s="74">
        <f t="shared" si="0"/>
        <v>180</v>
      </c>
      <c r="AG24" s="74">
        <f t="shared" si="0"/>
        <v>18</v>
      </c>
      <c r="AH24" s="74">
        <f t="shared" si="0"/>
        <v>12</v>
      </c>
      <c r="AI24" s="74">
        <f t="shared" si="0"/>
        <v>0</v>
      </c>
      <c r="AJ24" s="74">
        <f t="shared" si="0"/>
        <v>6</v>
      </c>
      <c r="AK24" s="74">
        <f t="shared" si="0"/>
        <v>0</v>
      </c>
      <c r="AL24" s="74">
        <f t="shared" si="0"/>
        <v>0</v>
      </c>
      <c r="AM24" s="74">
        <f t="shared" si="0"/>
        <v>0</v>
      </c>
      <c r="AN24" s="75">
        <f t="shared" si="0"/>
        <v>0</v>
      </c>
      <c r="AO24" s="243">
        <f t="shared" si="0"/>
        <v>162</v>
      </c>
      <c r="AP24" s="73">
        <v>0</v>
      </c>
      <c r="AQ24" s="74">
        <v>2</v>
      </c>
      <c r="AR24" s="74">
        <v>0</v>
      </c>
      <c r="AS24" s="75">
        <f>SUM(AS22:AS23)</f>
        <v>0</v>
      </c>
      <c r="AT24" s="73">
        <v>0</v>
      </c>
      <c r="AU24" s="74">
        <f aca="true" t="shared" si="1" ref="AU24:BE24">SUM(AU22:AU23)</f>
        <v>0</v>
      </c>
      <c r="AV24" s="74">
        <f t="shared" si="1"/>
        <v>0</v>
      </c>
      <c r="AW24" s="75">
        <f t="shared" si="1"/>
        <v>0</v>
      </c>
      <c r="AX24" s="73">
        <f t="shared" si="1"/>
        <v>18</v>
      </c>
      <c r="AY24" s="74">
        <f t="shared" si="1"/>
        <v>12</v>
      </c>
      <c r="AZ24" s="74">
        <f t="shared" si="1"/>
        <v>6</v>
      </c>
      <c r="BA24" s="75">
        <f t="shared" si="1"/>
        <v>0</v>
      </c>
      <c r="BB24" s="73">
        <f t="shared" si="1"/>
        <v>0</v>
      </c>
      <c r="BC24" s="74">
        <f t="shared" si="1"/>
        <v>0</v>
      </c>
      <c r="BD24" s="74">
        <f t="shared" si="1"/>
        <v>0</v>
      </c>
      <c r="BE24" s="75">
        <f t="shared" si="1"/>
        <v>0</v>
      </c>
    </row>
    <row r="25" spans="1:57" s="8" customFormat="1" ht="54.75" customHeight="1" thickBot="1">
      <c r="A25" s="210"/>
      <c r="B25" s="546" t="s">
        <v>116</v>
      </c>
      <c r="C25" s="547"/>
      <c r="D25" s="547"/>
      <c r="E25" s="547"/>
      <c r="F25" s="547"/>
      <c r="G25" s="547"/>
      <c r="H25" s="547"/>
      <c r="I25" s="547"/>
      <c r="J25" s="547"/>
      <c r="K25" s="547"/>
      <c r="L25" s="547"/>
      <c r="M25" s="547"/>
      <c r="N25" s="547"/>
      <c r="O25" s="547"/>
      <c r="P25" s="547"/>
      <c r="Q25" s="547"/>
      <c r="R25" s="547"/>
      <c r="S25" s="547"/>
      <c r="T25" s="547"/>
      <c r="U25" s="547"/>
      <c r="V25" s="547"/>
      <c r="W25" s="547"/>
      <c r="X25" s="547"/>
      <c r="Y25" s="547"/>
      <c r="Z25" s="547"/>
      <c r="AA25" s="547"/>
      <c r="AB25" s="547"/>
      <c r="AC25" s="547"/>
      <c r="AD25" s="547"/>
      <c r="AE25" s="547"/>
      <c r="AF25" s="547"/>
      <c r="AG25" s="547"/>
      <c r="AH25" s="547"/>
      <c r="AI25" s="547"/>
      <c r="AJ25" s="547"/>
      <c r="AK25" s="547"/>
      <c r="AL25" s="547"/>
      <c r="AM25" s="547"/>
      <c r="AN25" s="547"/>
      <c r="AO25" s="547"/>
      <c r="AP25" s="547"/>
      <c r="AQ25" s="547"/>
      <c r="AR25" s="547"/>
      <c r="AS25" s="547"/>
      <c r="AT25" s="547"/>
      <c r="AU25" s="547"/>
      <c r="AV25" s="547"/>
      <c r="AW25" s="547"/>
      <c r="AX25" s="547"/>
      <c r="AY25" s="547"/>
      <c r="AZ25" s="547"/>
      <c r="BA25" s="547"/>
      <c r="BB25" s="547"/>
      <c r="BC25" s="547"/>
      <c r="BD25" s="547"/>
      <c r="BE25" s="548"/>
    </row>
    <row r="26" spans="1:57" s="8" customFormat="1" ht="54.75" customHeight="1" thickBot="1">
      <c r="A26" s="210"/>
      <c r="B26" s="534" t="s">
        <v>130</v>
      </c>
      <c r="C26" s="535"/>
      <c r="D26" s="535"/>
      <c r="E26" s="535"/>
      <c r="F26" s="535"/>
      <c r="G26" s="535"/>
      <c r="H26" s="535"/>
      <c r="I26" s="535"/>
      <c r="J26" s="535"/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5"/>
      <c r="AA26" s="535"/>
      <c r="AB26" s="535"/>
      <c r="AC26" s="535"/>
      <c r="AD26" s="535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  <c r="AT26" s="535"/>
      <c r="AU26" s="535"/>
      <c r="AV26" s="535"/>
      <c r="AW26" s="535"/>
      <c r="AX26" s="535"/>
      <c r="AY26" s="535"/>
      <c r="AZ26" s="535"/>
      <c r="BA26" s="535"/>
      <c r="BB26" s="535"/>
      <c r="BC26" s="535"/>
      <c r="BD26" s="535"/>
      <c r="BE26" s="536"/>
    </row>
    <row r="27" spans="1:57" s="8" customFormat="1" ht="92.25" customHeight="1">
      <c r="A27" s="210"/>
      <c r="B27" s="66">
        <v>3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676" t="s">
        <v>98</v>
      </c>
      <c r="U27" s="527"/>
      <c r="V27" s="285" t="s">
        <v>169</v>
      </c>
      <c r="W27" s="382" t="s">
        <v>96</v>
      </c>
      <c r="X27" s="549"/>
      <c r="Y27" s="549"/>
      <c r="Z27" s="549"/>
      <c r="AA27" s="549"/>
      <c r="AB27" s="549"/>
      <c r="AC27" s="549"/>
      <c r="AD27" s="550"/>
      <c r="AE27" s="108">
        <v>5</v>
      </c>
      <c r="AF27" s="103">
        <f>30*AE27</f>
        <v>150</v>
      </c>
      <c r="AG27" s="141"/>
      <c r="AH27" s="142"/>
      <c r="AI27" s="142"/>
      <c r="AJ27" s="142"/>
      <c r="AK27" s="104"/>
      <c r="AL27" s="104"/>
      <c r="AM27" s="104"/>
      <c r="AN27" s="104"/>
      <c r="AO27" s="98">
        <f>AF27-AG27</f>
        <v>150</v>
      </c>
      <c r="AP27" s="143"/>
      <c r="AQ27" s="58">
        <v>8</v>
      </c>
      <c r="AR27" s="144"/>
      <c r="AS27" s="145"/>
      <c r="AT27" s="143"/>
      <c r="AU27" s="144"/>
      <c r="AV27" s="144"/>
      <c r="AW27" s="145"/>
      <c r="AX27" s="146"/>
      <c r="AY27" s="147"/>
      <c r="AZ27" s="147"/>
      <c r="BA27" s="148"/>
      <c r="BB27" s="105" t="s">
        <v>100</v>
      </c>
      <c r="BC27" s="106"/>
      <c r="BD27" s="106"/>
      <c r="BE27" s="107"/>
    </row>
    <row r="28" spans="1:57" s="8" customFormat="1" ht="90.75" customHeight="1" thickBot="1">
      <c r="A28" s="210"/>
      <c r="B28" s="72">
        <v>4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677" t="s">
        <v>99</v>
      </c>
      <c r="U28" s="678"/>
      <c r="V28" s="286" t="s">
        <v>169</v>
      </c>
      <c r="W28" s="551" t="s">
        <v>96</v>
      </c>
      <c r="X28" s="552"/>
      <c r="Y28" s="552"/>
      <c r="Z28" s="552"/>
      <c r="AA28" s="552"/>
      <c r="AB28" s="552"/>
      <c r="AC28" s="552"/>
      <c r="AD28" s="553"/>
      <c r="AE28" s="108">
        <v>5</v>
      </c>
      <c r="AF28" s="103">
        <f>30*AE28</f>
        <v>150</v>
      </c>
      <c r="AG28" s="141"/>
      <c r="AH28" s="142"/>
      <c r="AI28" s="142"/>
      <c r="AJ28" s="142"/>
      <c r="AK28" s="104"/>
      <c r="AL28" s="104"/>
      <c r="AM28" s="104"/>
      <c r="AN28" s="104"/>
      <c r="AO28" s="98">
        <v>150</v>
      </c>
      <c r="AP28" s="143"/>
      <c r="AQ28" s="144"/>
      <c r="AR28" s="144"/>
      <c r="AS28" s="145"/>
      <c r="AT28" s="143"/>
      <c r="AU28" s="144"/>
      <c r="AV28" s="144"/>
      <c r="AW28" s="145"/>
      <c r="AX28" s="150"/>
      <c r="AY28" s="144"/>
      <c r="AZ28" s="144"/>
      <c r="BA28" s="151"/>
      <c r="BB28" s="109" t="s">
        <v>100</v>
      </c>
      <c r="BC28" s="106"/>
      <c r="BD28" s="106"/>
      <c r="BE28" s="107"/>
    </row>
    <row r="29" spans="1:57" s="8" customFormat="1" ht="45.75" thickBot="1">
      <c r="A29" s="210"/>
      <c r="B29" s="554" t="s">
        <v>84</v>
      </c>
      <c r="C29" s="555"/>
      <c r="D29" s="555"/>
      <c r="E29" s="555"/>
      <c r="F29" s="555"/>
      <c r="G29" s="555"/>
      <c r="H29" s="555"/>
      <c r="I29" s="555"/>
      <c r="J29" s="555"/>
      <c r="K29" s="555"/>
      <c r="L29" s="555"/>
      <c r="M29" s="555"/>
      <c r="N29" s="555"/>
      <c r="O29" s="555"/>
      <c r="P29" s="555"/>
      <c r="Q29" s="555"/>
      <c r="R29" s="555"/>
      <c r="S29" s="555"/>
      <c r="T29" s="555"/>
      <c r="U29" s="555"/>
      <c r="V29" s="555"/>
      <c r="W29" s="555"/>
      <c r="X29" s="555"/>
      <c r="Y29" s="555"/>
      <c r="Z29" s="555"/>
      <c r="AA29" s="555"/>
      <c r="AB29" s="555"/>
      <c r="AC29" s="555"/>
      <c r="AD29" s="555"/>
      <c r="AE29" s="152">
        <f>SUM(AE27:AE28)</f>
        <v>10</v>
      </c>
      <c r="AF29" s="139">
        <f>SUM(AF27:AF28)</f>
        <v>300</v>
      </c>
      <c r="AG29" s="140">
        <f aca="true" t="shared" si="2" ref="AG29:AN29">SUM(AG26:AG28)</f>
        <v>0</v>
      </c>
      <c r="AH29" s="140">
        <f t="shared" si="2"/>
        <v>0</v>
      </c>
      <c r="AI29" s="140">
        <f t="shared" si="2"/>
        <v>0</v>
      </c>
      <c r="AJ29" s="140">
        <f t="shared" si="2"/>
        <v>0</v>
      </c>
      <c r="AK29" s="140">
        <f t="shared" si="2"/>
        <v>0</v>
      </c>
      <c r="AL29" s="140">
        <f t="shared" si="2"/>
        <v>0</v>
      </c>
      <c r="AM29" s="140">
        <f t="shared" si="2"/>
        <v>0</v>
      </c>
      <c r="AN29" s="139">
        <f t="shared" si="2"/>
        <v>0</v>
      </c>
      <c r="AO29" s="139">
        <f>SUM(AO27:AO28)</f>
        <v>300</v>
      </c>
      <c r="AP29" s="140">
        <f>SUM(AP27:AP28)</f>
        <v>0</v>
      </c>
      <c r="AQ29" s="140">
        <v>1</v>
      </c>
      <c r="AR29" s="140">
        <f aca="true" t="shared" si="3" ref="AR29:BE29">SUM(AR27:AR28)</f>
        <v>0</v>
      </c>
      <c r="AS29" s="139">
        <f t="shared" si="3"/>
        <v>0</v>
      </c>
      <c r="AT29" s="140">
        <f t="shared" si="3"/>
        <v>0</v>
      </c>
      <c r="AU29" s="140">
        <f t="shared" si="3"/>
        <v>0</v>
      </c>
      <c r="AV29" s="140">
        <f t="shared" si="3"/>
        <v>0</v>
      </c>
      <c r="AW29" s="139">
        <f t="shared" si="3"/>
        <v>0</v>
      </c>
      <c r="AX29" s="140">
        <f t="shared" si="3"/>
        <v>0</v>
      </c>
      <c r="AY29" s="140">
        <f t="shared" si="3"/>
        <v>0</v>
      </c>
      <c r="AZ29" s="140">
        <f t="shared" si="3"/>
        <v>0</v>
      </c>
      <c r="BA29" s="139">
        <f t="shared" si="3"/>
        <v>0</v>
      </c>
      <c r="BB29" s="140">
        <f t="shared" si="3"/>
        <v>0</v>
      </c>
      <c r="BC29" s="140">
        <f t="shared" si="3"/>
        <v>0</v>
      </c>
      <c r="BD29" s="140">
        <f t="shared" si="3"/>
        <v>0</v>
      </c>
      <c r="BE29" s="139">
        <f t="shared" si="3"/>
        <v>0</v>
      </c>
    </row>
    <row r="30" spans="1:57" s="8" customFormat="1" ht="43.5" customHeight="1" thickBot="1">
      <c r="A30" s="210"/>
      <c r="B30" s="546" t="s">
        <v>68</v>
      </c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7"/>
      <c r="Y30" s="547"/>
      <c r="Z30" s="547"/>
      <c r="AA30" s="547"/>
      <c r="AB30" s="547"/>
      <c r="AC30" s="547"/>
      <c r="AD30" s="547"/>
      <c r="AE30" s="547"/>
      <c r="AF30" s="547"/>
      <c r="AG30" s="547"/>
      <c r="AH30" s="547"/>
      <c r="AI30" s="547"/>
      <c r="AJ30" s="547"/>
      <c r="AK30" s="547"/>
      <c r="AL30" s="547"/>
      <c r="AM30" s="547"/>
      <c r="AN30" s="547"/>
      <c r="AO30" s="547"/>
      <c r="AP30" s="547"/>
      <c r="AQ30" s="547"/>
      <c r="AR30" s="547"/>
      <c r="AS30" s="547"/>
      <c r="AT30" s="547"/>
      <c r="AU30" s="547"/>
      <c r="AV30" s="547"/>
      <c r="AW30" s="547"/>
      <c r="AX30" s="547"/>
      <c r="AY30" s="547"/>
      <c r="AZ30" s="547"/>
      <c r="BA30" s="547"/>
      <c r="BB30" s="547"/>
      <c r="BC30" s="547"/>
      <c r="BD30" s="547"/>
      <c r="BE30" s="548"/>
    </row>
    <row r="31" spans="1:57" s="8" customFormat="1" ht="43.5" customHeight="1" thickBot="1">
      <c r="A31" s="210"/>
      <c r="B31" s="534" t="s">
        <v>130</v>
      </c>
      <c r="C31" s="535"/>
      <c r="D31" s="535"/>
      <c r="E31" s="535"/>
      <c r="F31" s="535"/>
      <c r="G31" s="535"/>
      <c r="H31" s="535"/>
      <c r="I31" s="535"/>
      <c r="J31" s="535"/>
      <c r="K31" s="535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35"/>
      <c r="AA31" s="535"/>
      <c r="AB31" s="535"/>
      <c r="AC31" s="535"/>
      <c r="AD31" s="535"/>
      <c r="AE31" s="535"/>
      <c r="AF31" s="535"/>
      <c r="AG31" s="535"/>
      <c r="AH31" s="535"/>
      <c r="AI31" s="535"/>
      <c r="AJ31" s="535"/>
      <c r="AK31" s="535"/>
      <c r="AL31" s="535"/>
      <c r="AM31" s="535"/>
      <c r="AN31" s="535"/>
      <c r="AO31" s="535"/>
      <c r="AP31" s="535"/>
      <c r="AQ31" s="535"/>
      <c r="AR31" s="535"/>
      <c r="AS31" s="535"/>
      <c r="AT31" s="535"/>
      <c r="AU31" s="535"/>
      <c r="AV31" s="535"/>
      <c r="AW31" s="535"/>
      <c r="AX31" s="535"/>
      <c r="AY31" s="535"/>
      <c r="AZ31" s="535"/>
      <c r="BA31" s="535"/>
      <c r="BB31" s="535"/>
      <c r="BC31" s="535"/>
      <c r="BD31" s="535"/>
      <c r="BE31" s="536"/>
    </row>
    <row r="32" spans="1:57" s="8" customFormat="1" ht="236.25" customHeight="1">
      <c r="A32" s="210"/>
      <c r="B32" s="684">
        <v>5</v>
      </c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669" t="s">
        <v>174</v>
      </c>
      <c r="U32" s="670"/>
      <c r="V32" s="332" t="s">
        <v>169</v>
      </c>
      <c r="W32" s="671" t="s">
        <v>175</v>
      </c>
      <c r="X32" s="672"/>
      <c r="Y32" s="672"/>
      <c r="Z32" s="672"/>
      <c r="AA32" s="672"/>
      <c r="AB32" s="672"/>
      <c r="AC32" s="672"/>
      <c r="AD32" s="673"/>
      <c r="AE32" s="333">
        <f>AF32/30</f>
        <v>2.5</v>
      </c>
      <c r="AF32" s="334">
        <v>75</v>
      </c>
      <c r="AG32" s="335">
        <f>AH32+AJ32+AL32</f>
        <v>5</v>
      </c>
      <c r="AH32" s="336">
        <v>4</v>
      </c>
      <c r="AI32" s="336"/>
      <c r="AJ32" s="336">
        <v>1</v>
      </c>
      <c r="AK32" s="337"/>
      <c r="AL32" s="336"/>
      <c r="AM32" s="336"/>
      <c r="AN32" s="338"/>
      <c r="AO32" s="339">
        <f>AF32-AG32</f>
        <v>70</v>
      </c>
      <c r="AP32" s="340"/>
      <c r="AQ32" s="336">
        <v>7</v>
      </c>
      <c r="AR32" s="336"/>
      <c r="AS32" s="341"/>
      <c r="AT32" s="342"/>
      <c r="AU32" s="343"/>
      <c r="AV32" s="344">
        <v>7</v>
      </c>
      <c r="AW32" s="345"/>
      <c r="AX32" s="346">
        <f>SUM(AY32:BA32)</f>
        <v>5</v>
      </c>
      <c r="AY32" s="337">
        <v>4</v>
      </c>
      <c r="AZ32" s="347">
        <v>1</v>
      </c>
      <c r="BA32" s="348"/>
      <c r="BB32" s="349"/>
      <c r="BC32" s="350"/>
      <c r="BD32" s="350"/>
      <c r="BE32" s="351"/>
    </row>
    <row r="33" spans="1:57" s="8" customFormat="1" ht="236.25" customHeight="1" thickBot="1">
      <c r="A33" s="210"/>
      <c r="B33" s="685">
        <v>6</v>
      </c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679" t="s">
        <v>131</v>
      </c>
      <c r="U33" s="680"/>
      <c r="V33" s="315" t="s">
        <v>169</v>
      </c>
      <c r="W33" s="537" t="s">
        <v>170</v>
      </c>
      <c r="X33" s="538"/>
      <c r="Y33" s="538"/>
      <c r="Z33" s="538"/>
      <c r="AA33" s="538"/>
      <c r="AB33" s="538"/>
      <c r="AC33" s="538"/>
      <c r="AD33" s="539"/>
      <c r="AE33" s="316">
        <f>AF33/30</f>
        <v>1.5</v>
      </c>
      <c r="AF33" s="317">
        <v>45</v>
      </c>
      <c r="AG33" s="192">
        <f>AH33+AJ33+AL33</f>
        <v>6</v>
      </c>
      <c r="AH33" s="266"/>
      <c r="AI33" s="266"/>
      <c r="AJ33" s="266">
        <v>6</v>
      </c>
      <c r="AK33" s="318"/>
      <c r="AL33" s="266"/>
      <c r="AM33" s="266"/>
      <c r="AN33" s="319"/>
      <c r="AO33" s="320">
        <f>AF33-AG33</f>
        <v>39</v>
      </c>
      <c r="AP33" s="321"/>
      <c r="AQ33" s="266">
        <v>7</v>
      </c>
      <c r="AR33" s="266"/>
      <c r="AS33" s="59"/>
      <c r="AT33" s="322"/>
      <c r="AU33" s="323"/>
      <c r="AV33" s="323"/>
      <c r="AW33" s="324"/>
      <c r="AX33" s="325">
        <f>SUM(AY33:BA33)</f>
        <v>6</v>
      </c>
      <c r="AY33" s="318"/>
      <c r="AZ33" s="326">
        <v>6</v>
      </c>
      <c r="BA33" s="327"/>
      <c r="BB33" s="328"/>
      <c r="BC33" s="329"/>
      <c r="BD33" s="329"/>
      <c r="BE33" s="330"/>
    </row>
    <row r="34" spans="1:57" s="8" customFormat="1" ht="49.5" customHeight="1" thickBot="1">
      <c r="A34" s="210"/>
      <c r="B34" s="540" t="s">
        <v>85</v>
      </c>
      <c r="C34" s="541"/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1"/>
      <c r="O34" s="541"/>
      <c r="P34" s="541"/>
      <c r="Q34" s="541"/>
      <c r="R34" s="541"/>
      <c r="S34" s="541"/>
      <c r="T34" s="541"/>
      <c r="U34" s="541"/>
      <c r="V34" s="541"/>
      <c r="W34" s="541"/>
      <c r="X34" s="541"/>
      <c r="Y34" s="541"/>
      <c r="Z34" s="541"/>
      <c r="AA34" s="541"/>
      <c r="AB34" s="541"/>
      <c r="AC34" s="541"/>
      <c r="AD34" s="542"/>
      <c r="AE34" s="73">
        <f>SUM(AE32:AE33)</f>
        <v>4</v>
      </c>
      <c r="AF34" s="243">
        <f>SUM(AF32:AF33)</f>
        <v>120</v>
      </c>
      <c r="AG34" s="73">
        <f>SUM(AG32:AG33)</f>
        <v>11</v>
      </c>
      <c r="AH34" s="197">
        <f aca="true" t="shared" si="4" ref="AH34:AO34">SUM(AH32:AH33)</f>
        <v>4</v>
      </c>
      <c r="AI34" s="197">
        <f t="shared" si="4"/>
        <v>0</v>
      </c>
      <c r="AJ34" s="197">
        <f t="shared" si="4"/>
        <v>7</v>
      </c>
      <c r="AK34" s="197">
        <f t="shared" si="4"/>
        <v>0</v>
      </c>
      <c r="AL34" s="197">
        <f t="shared" si="4"/>
        <v>0</v>
      </c>
      <c r="AM34" s="197">
        <f t="shared" si="4"/>
        <v>0</v>
      </c>
      <c r="AN34" s="331">
        <f t="shared" si="4"/>
        <v>0</v>
      </c>
      <c r="AO34" s="73">
        <f t="shared" si="4"/>
        <v>109</v>
      </c>
      <c r="AP34" s="197">
        <f>SUM(AP33:AP33)</f>
        <v>0</v>
      </c>
      <c r="AQ34" s="74">
        <v>2</v>
      </c>
      <c r="AR34" s="74">
        <f>SUM(AR33:AR33)</f>
        <v>0</v>
      </c>
      <c r="AS34" s="75">
        <f>SUM(AS33:AS33)</f>
        <v>0</v>
      </c>
      <c r="AT34" s="197">
        <f>SUM(AT33:AT33)</f>
        <v>0</v>
      </c>
      <c r="AU34" s="74">
        <f>SUM(AU33:AU33)</f>
        <v>0</v>
      </c>
      <c r="AV34" s="74">
        <v>1</v>
      </c>
      <c r="AW34" s="75">
        <v>0</v>
      </c>
      <c r="AX34" s="140">
        <f>SUM(AX32:AX33)</f>
        <v>11</v>
      </c>
      <c r="AY34" s="140">
        <f>SUM(AY32:AY33)</f>
        <v>4</v>
      </c>
      <c r="AZ34" s="140">
        <f>SUM(AZ32:AZ33)</f>
        <v>7</v>
      </c>
      <c r="BA34" s="75">
        <f>SUM(BA33:BA33)</f>
        <v>0</v>
      </c>
      <c r="BB34" s="197">
        <f>SUM(BB33:BB33)</f>
        <v>0</v>
      </c>
      <c r="BC34" s="74">
        <f>SUM(BC33:BC33)</f>
        <v>0</v>
      </c>
      <c r="BD34" s="74">
        <f>SUM(BD33:BD33)</f>
        <v>0</v>
      </c>
      <c r="BE34" s="75">
        <f>SUM(BE33:BE33)</f>
        <v>0</v>
      </c>
    </row>
    <row r="35" spans="1:57" s="8" customFormat="1" ht="45.75" thickBot="1">
      <c r="A35" s="210"/>
      <c r="B35" s="531" t="s">
        <v>70</v>
      </c>
      <c r="C35" s="532"/>
      <c r="D35" s="532"/>
      <c r="E35" s="532"/>
      <c r="F35" s="532"/>
      <c r="G35" s="532"/>
      <c r="H35" s="532"/>
      <c r="I35" s="532"/>
      <c r="J35" s="532"/>
      <c r="K35" s="532"/>
      <c r="L35" s="532"/>
      <c r="M35" s="532"/>
      <c r="N35" s="532"/>
      <c r="O35" s="532"/>
      <c r="P35" s="532"/>
      <c r="Q35" s="532"/>
      <c r="R35" s="532"/>
      <c r="S35" s="532"/>
      <c r="T35" s="532"/>
      <c r="U35" s="532"/>
      <c r="V35" s="532"/>
      <c r="W35" s="532"/>
      <c r="X35" s="532"/>
      <c r="Y35" s="532"/>
      <c r="Z35" s="532"/>
      <c r="AA35" s="532"/>
      <c r="AB35" s="532"/>
      <c r="AC35" s="532"/>
      <c r="AD35" s="533"/>
      <c r="AE35" s="313">
        <f aca="true" t="shared" si="5" ref="AE35:BE35">AE24+AE29+AE34</f>
        <v>20</v>
      </c>
      <c r="AF35" s="139">
        <f t="shared" si="5"/>
        <v>600</v>
      </c>
      <c r="AG35" s="140">
        <f t="shared" si="5"/>
        <v>29</v>
      </c>
      <c r="AH35" s="153">
        <f t="shared" si="5"/>
        <v>16</v>
      </c>
      <c r="AI35" s="153">
        <f t="shared" si="5"/>
        <v>0</v>
      </c>
      <c r="AJ35" s="153">
        <f t="shared" si="5"/>
        <v>13</v>
      </c>
      <c r="AK35" s="153">
        <f t="shared" si="5"/>
        <v>0</v>
      </c>
      <c r="AL35" s="153">
        <f t="shared" si="5"/>
        <v>0</v>
      </c>
      <c r="AM35" s="153">
        <f t="shared" si="5"/>
        <v>0</v>
      </c>
      <c r="AN35" s="139">
        <f t="shared" si="5"/>
        <v>0</v>
      </c>
      <c r="AO35" s="269">
        <f t="shared" si="5"/>
        <v>571</v>
      </c>
      <c r="AP35" s="140">
        <f t="shared" si="5"/>
        <v>0</v>
      </c>
      <c r="AQ35" s="153">
        <f t="shared" si="5"/>
        <v>5</v>
      </c>
      <c r="AR35" s="153">
        <f t="shared" si="5"/>
        <v>0</v>
      </c>
      <c r="AS35" s="139">
        <f t="shared" si="5"/>
        <v>0</v>
      </c>
      <c r="AT35" s="140">
        <f t="shared" si="5"/>
        <v>0</v>
      </c>
      <c r="AU35" s="153">
        <f t="shared" si="5"/>
        <v>0</v>
      </c>
      <c r="AV35" s="153">
        <f t="shared" si="5"/>
        <v>1</v>
      </c>
      <c r="AW35" s="139">
        <f t="shared" si="5"/>
        <v>0</v>
      </c>
      <c r="AX35" s="140">
        <f t="shared" si="5"/>
        <v>29</v>
      </c>
      <c r="AY35" s="153">
        <f t="shared" si="5"/>
        <v>16</v>
      </c>
      <c r="AZ35" s="153">
        <f t="shared" si="5"/>
        <v>13</v>
      </c>
      <c r="BA35" s="139">
        <f t="shared" si="5"/>
        <v>0</v>
      </c>
      <c r="BB35" s="140">
        <f t="shared" si="5"/>
        <v>0</v>
      </c>
      <c r="BC35" s="153">
        <f t="shared" si="5"/>
        <v>0</v>
      </c>
      <c r="BD35" s="153">
        <f t="shared" si="5"/>
        <v>0</v>
      </c>
      <c r="BE35" s="139">
        <f t="shared" si="5"/>
        <v>0</v>
      </c>
    </row>
    <row r="36" spans="1:57" s="8" customFormat="1" ht="45.75" thickBot="1">
      <c r="A36" s="210"/>
      <c r="B36" s="543" t="s">
        <v>69</v>
      </c>
      <c r="C36" s="544"/>
      <c r="D36" s="544"/>
      <c r="E36" s="544"/>
      <c r="F36" s="544"/>
      <c r="G36" s="544"/>
      <c r="H36" s="544"/>
      <c r="I36" s="544"/>
      <c r="J36" s="544"/>
      <c r="K36" s="544"/>
      <c r="L36" s="544"/>
      <c r="M36" s="544"/>
      <c r="N36" s="544"/>
      <c r="O36" s="544"/>
      <c r="P36" s="544"/>
      <c r="Q36" s="544"/>
      <c r="R36" s="544"/>
      <c r="S36" s="544"/>
      <c r="T36" s="544"/>
      <c r="U36" s="544"/>
      <c r="V36" s="544"/>
      <c r="W36" s="544"/>
      <c r="X36" s="544"/>
      <c r="Y36" s="544"/>
      <c r="Z36" s="544"/>
      <c r="AA36" s="544"/>
      <c r="AB36" s="544"/>
      <c r="AC36" s="544"/>
      <c r="AD36" s="544"/>
      <c r="AE36" s="544"/>
      <c r="AF36" s="544"/>
      <c r="AG36" s="544"/>
      <c r="AH36" s="544"/>
      <c r="AI36" s="544"/>
      <c r="AJ36" s="544"/>
      <c r="AK36" s="544"/>
      <c r="AL36" s="544"/>
      <c r="AM36" s="544"/>
      <c r="AN36" s="544"/>
      <c r="AO36" s="544"/>
      <c r="AP36" s="544"/>
      <c r="AQ36" s="544"/>
      <c r="AR36" s="544"/>
      <c r="AS36" s="544"/>
      <c r="AT36" s="544"/>
      <c r="AU36" s="544"/>
      <c r="AV36" s="544"/>
      <c r="AW36" s="544"/>
      <c r="AX36" s="544"/>
      <c r="AY36" s="544"/>
      <c r="AZ36" s="544"/>
      <c r="BA36" s="544"/>
      <c r="BB36" s="544"/>
      <c r="BC36" s="544"/>
      <c r="BD36" s="544"/>
      <c r="BE36" s="545"/>
    </row>
    <row r="37" spans="1:57" s="8" customFormat="1" ht="45.75" thickBot="1">
      <c r="A37" s="210"/>
      <c r="B37" s="564" t="s">
        <v>72</v>
      </c>
      <c r="C37" s="565"/>
      <c r="D37" s="565"/>
      <c r="E37" s="565"/>
      <c r="F37" s="565"/>
      <c r="G37" s="565"/>
      <c r="H37" s="565"/>
      <c r="I37" s="565"/>
      <c r="J37" s="565"/>
      <c r="K37" s="565"/>
      <c r="L37" s="565"/>
      <c r="M37" s="565"/>
      <c r="N37" s="565"/>
      <c r="O37" s="565"/>
      <c r="P37" s="565"/>
      <c r="Q37" s="565"/>
      <c r="R37" s="565"/>
      <c r="S37" s="565"/>
      <c r="T37" s="565"/>
      <c r="U37" s="565"/>
      <c r="V37" s="565"/>
      <c r="W37" s="565"/>
      <c r="X37" s="565"/>
      <c r="Y37" s="565"/>
      <c r="Z37" s="565"/>
      <c r="AA37" s="565"/>
      <c r="AB37" s="565"/>
      <c r="AC37" s="565"/>
      <c r="AD37" s="565"/>
      <c r="AE37" s="565"/>
      <c r="AF37" s="565"/>
      <c r="AG37" s="565"/>
      <c r="AH37" s="565"/>
      <c r="AI37" s="565"/>
      <c r="AJ37" s="565"/>
      <c r="AK37" s="565"/>
      <c r="AL37" s="565"/>
      <c r="AM37" s="565"/>
      <c r="AN37" s="565"/>
      <c r="AO37" s="565"/>
      <c r="AP37" s="565"/>
      <c r="AQ37" s="565"/>
      <c r="AR37" s="565"/>
      <c r="AS37" s="565"/>
      <c r="AT37" s="565"/>
      <c r="AU37" s="565"/>
      <c r="AV37" s="565"/>
      <c r="AW37" s="565"/>
      <c r="AX37" s="565"/>
      <c r="AY37" s="565"/>
      <c r="AZ37" s="565"/>
      <c r="BA37" s="565"/>
      <c r="BB37" s="565"/>
      <c r="BC37" s="565"/>
      <c r="BD37" s="565"/>
      <c r="BE37" s="566"/>
    </row>
    <row r="38" spans="1:57" s="271" customFormat="1" ht="96.75" customHeight="1">
      <c r="A38" s="210"/>
      <c r="B38" s="686">
        <v>7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663" t="s">
        <v>135</v>
      </c>
      <c r="U38" s="664"/>
      <c r="V38" s="665"/>
      <c r="W38" s="666" t="s">
        <v>96</v>
      </c>
      <c r="X38" s="667"/>
      <c r="Y38" s="667"/>
      <c r="Z38" s="667"/>
      <c r="AA38" s="667"/>
      <c r="AB38" s="667"/>
      <c r="AC38" s="667"/>
      <c r="AD38" s="668"/>
      <c r="AE38" s="101">
        <f>AF38/30</f>
        <v>5</v>
      </c>
      <c r="AF38" s="67">
        <v>150</v>
      </c>
      <c r="AG38" s="67">
        <f>AH38+AJ38+AL38</f>
        <v>16</v>
      </c>
      <c r="AH38" s="67">
        <v>6</v>
      </c>
      <c r="AI38" s="93"/>
      <c r="AJ38" s="67"/>
      <c r="AK38" s="67"/>
      <c r="AL38" s="68">
        <v>10</v>
      </c>
      <c r="AM38" s="67"/>
      <c r="AN38" s="94"/>
      <c r="AO38" s="69">
        <f>AF38-AG38</f>
        <v>134</v>
      </c>
      <c r="AP38" s="239">
        <v>7</v>
      </c>
      <c r="AQ38" s="136"/>
      <c r="AR38" s="136"/>
      <c r="AS38" s="137"/>
      <c r="AT38" s="239"/>
      <c r="AU38" s="136"/>
      <c r="AV38" s="136"/>
      <c r="AW38" s="138"/>
      <c r="AX38" s="134">
        <f>SUM(AY38:BA38)</f>
        <v>16</v>
      </c>
      <c r="AY38" s="96">
        <v>6</v>
      </c>
      <c r="AZ38" s="96"/>
      <c r="BA38" s="283">
        <v>10</v>
      </c>
      <c r="BB38" s="134"/>
      <c r="BC38" s="96"/>
      <c r="BD38" s="96"/>
      <c r="BE38" s="274"/>
    </row>
    <row r="39" spans="1:57" s="271" customFormat="1" ht="96.75" customHeight="1" thickBot="1">
      <c r="A39" s="210"/>
      <c r="B39" s="687">
        <v>8</v>
      </c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517" t="s">
        <v>145</v>
      </c>
      <c r="U39" s="558"/>
      <c r="V39" s="559"/>
      <c r="W39" s="382" t="s">
        <v>96</v>
      </c>
      <c r="X39" s="383"/>
      <c r="Y39" s="383"/>
      <c r="Z39" s="383"/>
      <c r="AA39" s="383"/>
      <c r="AB39" s="383"/>
      <c r="AC39" s="383"/>
      <c r="AD39" s="384"/>
      <c r="AE39" s="199">
        <f>AF39/30</f>
        <v>4.5</v>
      </c>
      <c r="AF39" s="54">
        <v>135</v>
      </c>
      <c r="AG39" s="54">
        <f>AH39+AJ39+AL39</f>
        <v>12</v>
      </c>
      <c r="AH39" s="54">
        <v>2</v>
      </c>
      <c r="AI39" s="54"/>
      <c r="AJ39" s="54"/>
      <c r="AK39" s="54"/>
      <c r="AL39" s="55">
        <v>10</v>
      </c>
      <c r="AM39" s="54"/>
      <c r="AN39" s="55"/>
      <c r="AO39" s="57">
        <f>AF39-AG39</f>
        <v>123</v>
      </c>
      <c r="AP39" s="81"/>
      <c r="AQ39" s="79">
        <v>8</v>
      </c>
      <c r="AR39" s="79"/>
      <c r="AS39" s="80"/>
      <c r="AT39" s="81"/>
      <c r="AU39" s="79"/>
      <c r="AV39" s="79"/>
      <c r="AW39" s="87"/>
      <c r="AX39" s="86"/>
      <c r="AY39" s="97"/>
      <c r="AZ39" s="97"/>
      <c r="BA39" s="253"/>
      <c r="BB39" s="86">
        <f>SUM(BC39:BE39)</f>
        <v>12</v>
      </c>
      <c r="BC39" s="97">
        <v>2</v>
      </c>
      <c r="BD39" s="97"/>
      <c r="BE39" s="194">
        <v>10</v>
      </c>
    </row>
    <row r="40" spans="1:57" s="8" customFormat="1" ht="45.75" thickBot="1">
      <c r="A40" s="210"/>
      <c r="B40" s="659" t="s">
        <v>86</v>
      </c>
      <c r="C40" s="660"/>
      <c r="D40" s="660"/>
      <c r="E40" s="660"/>
      <c r="F40" s="660"/>
      <c r="G40" s="660"/>
      <c r="H40" s="660"/>
      <c r="I40" s="660"/>
      <c r="J40" s="660"/>
      <c r="K40" s="660"/>
      <c r="L40" s="660"/>
      <c r="M40" s="660"/>
      <c r="N40" s="660"/>
      <c r="O40" s="660"/>
      <c r="P40" s="660"/>
      <c r="Q40" s="660"/>
      <c r="R40" s="660"/>
      <c r="S40" s="660"/>
      <c r="T40" s="660"/>
      <c r="U40" s="660"/>
      <c r="V40" s="660"/>
      <c r="W40" s="660"/>
      <c r="X40" s="660"/>
      <c r="Y40" s="660"/>
      <c r="Z40" s="660"/>
      <c r="AA40" s="660"/>
      <c r="AB40" s="660"/>
      <c r="AC40" s="660"/>
      <c r="AD40" s="661"/>
      <c r="AE40" s="242">
        <f aca="true" t="shared" si="6" ref="AE40:AO40">SUM(AE38:AE39)</f>
        <v>9.5</v>
      </c>
      <c r="AF40" s="82">
        <f t="shared" si="6"/>
        <v>285</v>
      </c>
      <c r="AG40" s="82">
        <f t="shared" si="6"/>
        <v>28</v>
      </c>
      <c r="AH40" s="82">
        <f t="shared" si="6"/>
        <v>8</v>
      </c>
      <c r="AI40" s="82">
        <f t="shared" si="6"/>
        <v>0</v>
      </c>
      <c r="AJ40" s="82">
        <f t="shared" si="6"/>
        <v>0</v>
      </c>
      <c r="AK40" s="82">
        <f t="shared" si="6"/>
        <v>0</v>
      </c>
      <c r="AL40" s="82">
        <f t="shared" si="6"/>
        <v>20</v>
      </c>
      <c r="AM40" s="82">
        <f t="shared" si="6"/>
        <v>0</v>
      </c>
      <c r="AN40" s="91">
        <f t="shared" si="6"/>
        <v>0</v>
      </c>
      <c r="AO40" s="258">
        <f t="shared" si="6"/>
        <v>257</v>
      </c>
      <c r="AP40" s="242">
        <v>1</v>
      </c>
      <c r="AQ40" s="82">
        <v>1</v>
      </c>
      <c r="AR40" s="82">
        <v>0</v>
      </c>
      <c r="AS40" s="91">
        <f>SUM(AS38:AS39)</f>
        <v>0</v>
      </c>
      <c r="AT40" s="242">
        <v>0</v>
      </c>
      <c r="AU40" s="82">
        <f aca="true" t="shared" si="7" ref="AU40:BE40">SUM(AU38:AU39)</f>
        <v>0</v>
      </c>
      <c r="AV40" s="82">
        <f t="shared" si="7"/>
        <v>0</v>
      </c>
      <c r="AW40" s="83">
        <f t="shared" si="7"/>
        <v>0</v>
      </c>
      <c r="AX40" s="242">
        <f t="shared" si="7"/>
        <v>16</v>
      </c>
      <c r="AY40" s="82">
        <f t="shared" si="7"/>
        <v>6</v>
      </c>
      <c r="AZ40" s="82">
        <f t="shared" si="7"/>
        <v>0</v>
      </c>
      <c r="BA40" s="83">
        <f t="shared" si="7"/>
        <v>10</v>
      </c>
      <c r="BB40" s="242">
        <f t="shared" si="7"/>
        <v>12</v>
      </c>
      <c r="BC40" s="82">
        <f t="shared" si="7"/>
        <v>2</v>
      </c>
      <c r="BD40" s="82">
        <f t="shared" si="7"/>
        <v>0</v>
      </c>
      <c r="BE40" s="91">
        <f t="shared" si="7"/>
        <v>10</v>
      </c>
    </row>
    <row r="41" spans="2:57" s="8" customFormat="1" ht="51.75" customHeight="1" thickBot="1">
      <c r="B41" s="564" t="s">
        <v>73</v>
      </c>
      <c r="C41" s="565"/>
      <c r="D41" s="565"/>
      <c r="E41" s="565"/>
      <c r="F41" s="565"/>
      <c r="G41" s="565"/>
      <c r="H41" s="565"/>
      <c r="I41" s="565"/>
      <c r="J41" s="565"/>
      <c r="K41" s="565"/>
      <c r="L41" s="565"/>
      <c r="M41" s="565"/>
      <c r="N41" s="565"/>
      <c r="O41" s="565"/>
      <c r="P41" s="565"/>
      <c r="Q41" s="565"/>
      <c r="R41" s="565"/>
      <c r="S41" s="565"/>
      <c r="T41" s="565"/>
      <c r="U41" s="565"/>
      <c r="V41" s="565"/>
      <c r="W41" s="565"/>
      <c r="X41" s="565"/>
      <c r="Y41" s="565"/>
      <c r="Z41" s="565"/>
      <c r="AA41" s="565"/>
      <c r="AB41" s="565"/>
      <c r="AC41" s="565"/>
      <c r="AD41" s="565"/>
      <c r="AE41" s="565"/>
      <c r="AF41" s="565"/>
      <c r="AG41" s="565"/>
      <c r="AH41" s="565"/>
      <c r="AI41" s="565"/>
      <c r="AJ41" s="565"/>
      <c r="AK41" s="565"/>
      <c r="AL41" s="565"/>
      <c r="AM41" s="565"/>
      <c r="AN41" s="565"/>
      <c r="AO41" s="565"/>
      <c r="AP41" s="565"/>
      <c r="AQ41" s="565"/>
      <c r="AR41" s="565"/>
      <c r="AS41" s="565"/>
      <c r="AT41" s="565"/>
      <c r="AU41" s="565"/>
      <c r="AV41" s="565"/>
      <c r="AW41" s="565"/>
      <c r="AX41" s="565"/>
      <c r="AY41" s="565"/>
      <c r="AZ41" s="565"/>
      <c r="BA41" s="565"/>
      <c r="BB41" s="565"/>
      <c r="BC41" s="565"/>
      <c r="BD41" s="565"/>
      <c r="BE41" s="566"/>
    </row>
    <row r="42" spans="2:57" s="8" customFormat="1" ht="51.75" customHeight="1" thickBot="1">
      <c r="B42" s="534" t="s">
        <v>130</v>
      </c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535"/>
      <c r="N42" s="535"/>
      <c r="O42" s="535"/>
      <c r="P42" s="535"/>
      <c r="Q42" s="535"/>
      <c r="R42" s="535"/>
      <c r="S42" s="535"/>
      <c r="T42" s="535"/>
      <c r="U42" s="535"/>
      <c r="V42" s="535"/>
      <c r="W42" s="535"/>
      <c r="X42" s="535"/>
      <c r="Y42" s="535"/>
      <c r="Z42" s="535"/>
      <c r="AA42" s="535"/>
      <c r="AB42" s="535"/>
      <c r="AC42" s="535"/>
      <c r="AD42" s="535"/>
      <c r="AE42" s="535"/>
      <c r="AF42" s="535"/>
      <c r="AG42" s="535"/>
      <c r="AH42" s="535"/>
      <c r="AI42" s="535"/>
      <c r="AJ42" s="535"/>
      <c r="AK42" s="535"/>
      <c r="AL42" s="535"/>
      <c r="AM42" s="535"/>
      <c r="AN42" s="535"/>
      <c r="AO42" s="535"/>
      <c r="AP42" s="535"/>
      <c r="AQ42" s="535"/>
      <c r="AR42" s="535"/>
      <c r="AS42" s="535"/>
      <c r="AT42" s="535"/>
      <c r="AU42" s="535"/>
      <c r="AV42" s="535"/>
      <c r="AW42" s="535"/>
      <c r="AX42" s="535"/>
      <c r="AY42" s="535"/>
      <c r="AZ42" s="535"/>
      <c r="BA42" s="535"/>
      <c r="BB42" s="535"/>
      <c r="BC42" s="535"/>
      <c r="BD42" s="535"/>
      <c r="BE42" s="536"/>
    </row>
    <row r="43" spans="1:57" s="271" customFormat="1" ht="95.25" customHeight="1">
      <c r="A43" s="8"/>
      <c r="B43" s="688" t="s">
        <v>148</v>
      </c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526" t="s">
        <v>124</v>
      </c>
      <c r="U43" s="527"/>
      <c r="V43" s="693"/>
      <c r="W43" s="528" t="s">
        <v>96</v>
      </c>
      <c r="X43" s="529"/>
      <c r="Y43" s="529"/>
      <c r="Z43" s="529"/>
      <c r="AA43" s="529"/>
      <c r="AB43" s="529"/>
      <c r="AC43" s="529"/>
      <c r="AD43" s="530"/>
      <c r="AE43" s="198">
        <f aca="true" t="shared" si="8" ref="AE43:AE60">AF43/30</f>
        <v>4.5</v>
      </c>
      <c r="AF43" s="47">
        <v>135</v>
      </c>
      <c r="AG43" s="47">
        <f aca="true" t="shared" si="9" ref="AG43:AG57">AH43+AJ43+AL43</f>
        <v>16</v>
      </c>
      <c r="AH43" s="47">
        <v>8</v>
      </c>
      <c r="AI43" s="47"/>
      <c r="AJ43" s="47"/>
      <c r="AK43" s="47"/>
      <c r="AL43" s="48">
        <v>8</v>
      </c>
      <c r="AM43" s="47"/>
      <c r="AN43" s="48"/>
      <c r="AO43" s="49">
        <f aca="true" t="shared" si="10" ref="AO43:AO60">AF43-AG43</f>
        <v>119</v>
      </c>
      <c r="AP43" s="52"/>
      <c r="AQ43" s="50">
        <v>8</v>
      </c>
      <c r="AR43" s="50"/>
      <c r="AS43" s="51"/>
      <c r="AT43" s="52"/>
      <c r="AU43" s="50"/>
      <c r="AV43" s="50"/>
      <c r="AW43" s="85"/>
      <c r="AX43" s="278"/>
      <c r="AY43" s="279"/>
      <c r="AZ43" s="279"/>
      <c r="BA43" s="284"/>
      <c r="BB43" s="53">
        <f aca="true" t="shared" si="11" ref="BB43:BB48">SUM(BC43:BE43)</f>
        <v>16</v>
      </c>
      <c r="BC43" s="70">
        <v>8</v>
      </c>
      <c r="BD43" s="70"/>
      <c r="BE43" s="71">
        <v>8</v>
      </c>
    </row>
    <row r="44" spans="1:57" s="271" customFormat="1" ht="95.25" customHeight="1">
      <c r="A44" s="8"/>
      <c r="B44" s="687" t="s">
        <v>149</v>
      </c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517" t="s">
        <v>146</v>
      </c>
      <c r="U44" s="518"/>
      <c r="V44" s="694"/>
      <c r="W44" s="382" t="s">
        <v>96</v>
      </c>
      <c r="X44" s="383"/>
      <c r="Y44" s="383"/>
      <c r="Z44" s="383"/>
      <c r="AA44" s="383"/>
      <c r="AB44" s="383"/>
      <c r="AC44" s="383"/>
      <c r="AD44" s="384"/>
      <c r="AE44" s="199">
        <f t="shared" si="8"/>
        <v>4.5</v>
      </c>
      <c r="AF44" s="54">
        <v>135</v>
      </c>
      <c r="AG44" s="54">
        <f t="shared" si="9"/>
        <v>16</v>
      </c>
      <c r="AH44" s="54">
        <v>8</v>
      </c>
      <c r="AI44" s="54"/>
      <c r="AJ44" s="54"/>
      <c r="AK44" s="54"/>
      <c r="AL44" s="55">
        <v>8</v>
      </c>
      <c r="AM44" s="54"/>
      <c r="AN44" s="55"/>
      <c r="AO44" s="57">
        <f t="shared" si="10"/>
        <v>119</v>
      </c>
      <c r="AP44" s="81"/>
      <c r="AQ44" s="79">
        <v>8</v>
      </c>
      <c r="AR44" s="79"/>
      <c r="AS44" s="80"/>
      <c r="AT44" s="81"/>
      <c r="AU44" s="79"/>
      <c r="AV44" s="79"/>
      <c r="AW44" s="87"/>
      <c r="AX44" s="291"/>
      <c r="AY44" s="159"/>
      <c r="AZ44" s="159"/>
      <c r="BA44" s="292"/>
      <c r="BB44" s="86">
        <f t="shared" si="11"/>
        <v>16</v>
      </c>
      <c r="BC44" s="97">
        <v>8</v>
      </c>
      <c r="BD44" s="97"/>
      <c r="BE44" s="194">
        <v>8</v>
      </c>
    </row>
    <row r="45" spans="1:57" s="271" customFormat="1" ht="95.25" customHeight="1">
      <c r="A45" s="8"/>
      <c r="B45" s="687" t="s">
        <v>150</v>
      </c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517" t="s">
        <v>104</v>
      </c>
      <c r="U45" s="518"/>
      <c r="V45" s="694">
        <v>11</v>
      </c>
      <c r="W45" s="382" t="s">
        <v>96</v>
      </c>
      <c r="X45" s="383"/>
      <c r="Y45" s="383"/>
      <c r="Z45" s="383"/>
      <c r="AA45" s="383"/>
      <c r="AB45" s="383"/>
      <c r="AC45" s="383"/>
      <c r="AD45" s="384"/>
      <c r="AE45" s="199">
        <f t="shared" si="8"/>
        <v>4.5</v>
      </c>
      <c r="AF45" s="54">
        <v>135</v>
      </c>
      <c r="AG45" s="54">
        <f t="shared" si="9"/>
        <v>16</v>
      </c>
      <c r="AH45" s="54">
        <v>8</v>
      </c>
      <c r="AI45" s="54"/>
      <c r="AJ45" s="54"/>
      <c r="AK45" s="54"/>
      <c r="AL45" s="55">
        <v>8</v>
      </c>
      <c r="AM45" s="54"/>
      <c r="AN45" s="55"/>
      <c r="AO45" s="57">
        <f t="shared" si="10"/>
        <v>119</v>
      </c>
      <c r="AP45" s="81"/>
      <c r="AQ45" s="79">
        <v>8</v>
      </c>
      <c r="AR45" s="79"/>
      <c r="AS45" s="80"/>
      <c r="AT45" s="81"/>
      <c r="AU45" s="79"/>
      <c r="AV45" s="79"/>
      <c r="AW45" s="87"/>
      <c r="AX45" s="291"/>
      <c r="AY45" s="159"/>
      <c r="AZ45" s="159"/>
      <c r="BA45" s="292"/>
      <c r="BB45" s="86">
        <f t="shared" si="11"/>
        <v>16</v>
      </c>
      <c r="BC45" s="97">
        <v>8</v>
      </c>
      <c r="BD45" s="97"/>
      <c r="BE45" s="194">
        <v>8</v>
      </c>
    </row>
    <row r="46" spans="1:57" s="271" customFormat="1" ht="95.25" customHeight="1">
      <c r="A46" s="8"/>
      <c r="B46" s="688" t="s">
        <v>151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517" t="s">
        <v>115</v>
      </c>
      <c r="U46" s="518"/>
      <c r="V46" s="695">
        <v>11</v>
      </c>
      <c r="W46" s="508" t="s">
        <v>96</v>
      </c>
      <c r="X46" s="509"/>
      <c r="Y46" s="509"/>
      <c r="Z46" s="509"/>
      <c r="AA46" s="509"/>
      <c r="AB46" s="509"/>
      <c r="AC46" s="509"/>
      <c r="AD46" s="510"/>
      <c r="AE46" s="267">
        <f t="shared" si="8"/>
        <v>5</v>
      </c>
      <c r="AF46" s="77">
        <v>150</v>
      </c>
      <c r="AG46" s="77">
        <f t="shared" si="9"/>
        <v>20</v>
      </c>
      <c r="AH46" s="77">
        <v>10</v>
      </c>
      <c r="AI46" s="77"/>
      <c r="AJ46" s="77"/>
      <c r="AK46" s="77"/>
      <c r="AL46" s="78">
        <v>10</v>
      </c>
      <c r="AM46" s="77"/>
      <c r="AN46" s="78"/>
      <c r="AO46" s="268">
        <f t="shared" si="10"/>
        <v>130</v>
      </c>
      <c r="AP46" s="60">
        <v>8</v>
      </c>
      <c r="AQ46" s="58"/>
      <c r="AR46" s="58"/>
      <c r="AS46" s="59"/>
      <c r="AT46" s="60"/>
      <c r="AU46" s="58"/>
      <c r="AV46" s="58"/>
      <c r="AW46" s="84"/>
      <c r="AX46" s="235"/>
      <c r="AY46" s="61"/>
      <c r="AZ46" s="61"/>
      <c r="BA46" s="62"/>
      <c r="BB46" s="86">
        <f t="shared" si="11"/>
        <v>20</v>
      </c>
      <c r="BC46" s="97">
        <v>10</v>
      </c>
      <c r="BD46" s="97"/>
      <c r="BE46" s="194">
        <v>10</v>
      </c>
    </row>
    <row r="47" spans="1:57" s="271" customFormat="1" ht="95.25" customHeight="1">
      <c r="A47" s="8"/>
      <c r="B47" s="688" t="s">
        <v>152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517" t="s">
        <v>147</v>
      </c>
      <c r="U47" s="518"/>
      <c r="V47" s="695"/>
      <c r="W47" s="508" t="s">
        <v>96</v>
      </c>
      <c r="X47" s="509"/>
      <c r="Y47" s="509"/>
      <c r="Z47" s="509"/>
      <c r="AA47" s="509"/>
      <c r="AB47" s="509"/>
      <c r="AC47" s="509"/>
      <c r="AD47" s="510"/>
      <c r="AE47" s="267">
        <f t="shared" si="8"/>
        <v>5</v>
      </c>
      <c r="AF47" s="77">
        <v>150</v>
      </c>
      <c r="AG47" s="77">
        <f t="shared" si="9"/>
        <v>20</v>
      </c>
      <c r="AH47" s="77">
        <v>10</v>
      </c>
      <c r="AI47" s="77"/>
      <c r="AJ47" s="77"/>
      <c r="AK47" s="77"/>
      <c r="AL47" s="78">
        <v>10</v>
      </c>
      <c r="AM47" s="77"/>
      <c r="AN47" s="78"/>
      <c r="AO47" s="268">
        <f t="shared" si="10"/>
        <v>130</v>
      </c>
      <c r="AP47" s="60">
        <v>8</v>
      </c>
      <c r="AQ47" s="58"/>
      <c r="AR47" s="58"/>
      <c r="AS47" s="59"/>
      <c r="AT47" s="60"/>
      <c r="AU47" s="58"/>
      <c r="AV47" s="58"/>
      <c r="AW47" s="84"/>
      <c r="AX47" s="235"/>
      <c r="AY47" s="61"/>
      <c r="AZ47" s="61"/>
      <c r="BA47" s="62"/>
      <c r="BB47" s="86">
        <f t="shared" si="11"/>
        <v>20</v>
      </c>
      <c r="BC47" s="97">
        <v>10</v>
      </c>
      <c r="BD47" s="97"/>
      <c r="BE47" s="194">
        <v>10</v>
      </c>
    </row>
    <row r="48" spans="1:57" s="271" customFormat="1" ht="95.25" customHeight="1" thickBot="1">
      <c r="A48" s="8"/>
      <c r="B48" s="688" t="s">
        <v>153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517" t="s">
        <v>125</v>
      </c>
      <c r="U48" s="518"/>
      <c r="V48" s="695"/>
      <c r="W48" s="508" t="s">
        <v>96</v>
      </c>
      <c r="X48" s="509"/>
      <c r="Y48" s="509"/>
      <c r="Z48" s="509"/>
      <c r="AA48" s="509"/>
      <c r="AB48" s="509"/>
      <c r="AC48" s="509"/>
      <c r="AD48" s="510"/>
      <c r="AE48" s="267">
        <f t="shared" si="8"/>
        <v>5</v>
      </c>
      <c r="AF48" s="77">
        <v>150</v>
      </c>
      <c r="AG48" s="77">
        <f t="shared" si="9"/>
        <v>20</v>
      </c>
      <c r="AH48" s="77">
        <v>10</v>
      </c>
      <c r="AI48" s="77"/>
      <c r="AJ48" s="77"/>
      <c r="AK48" s="77"/>
      <c r="AL48" s="78">
        <v>10</v>
      </c>
      <c r="AM48" s="77"/>
      <c r="AN48" s="78"/>
      <c r="AO48" s="268">
        <f t="shared" si="10"/>
        <v>130</v>
      </c>
      <c r="AP48" s="60">
        <v>8</v>
      </c>
      <c r="AQ48" s="58"/>
      <c r="AR48" s="58"/>
      <c r="AS48" s="59"/>
      <c r="AT48" s="60"/>
      <c r="AU48" s="58"/>
      <c r="AV48" s="58"/>
      <c r="AW48" s="84"/>
      <c r="AX48" s="235"/>
      <c r="AY48" s="61"/>
      <c r="AZ48" s="61"/>
      <c r="BA48" s="62"/>
      <c r="BB48" s="86">
        <f t="shared" si="11"/>
        <v>20</v>
      </c>
      <c r="BC48" s="97">
        <v>10</v>
      </c>
      <c r="BD48" s="97"/>
      <c r="BE48" s="194">
        <v>10</v>
      </c>
    </row>
    <row r="49" spans="1:57" s="271" customFormat="1" ht="99.75" customHeight="1" thickBot="1">
      <c r="A49" s="8"/>
      <c r="B49" s="687" t="s">
        <v>154</v>
      </c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517" t="s">
        <v>103</v>
      </c>
      <c r="U49" s="518"/>
      <c r="V49" s="695"/>
      <c r="W49" s="508" t="s">
        <v>96</v>
      </c>
      <c r="X49" s="509"/>
      <c r="Y49" s="509"/>
      <c r="Z49" s="509"/>
      <c r="AA49" s="509"/>
      <c r="AB49" s="509"/>
      <c r="AC49" s="509"/>
      <c r="AD49" s="510"/>
      <c r="AE49" s="199">
        <f t="shared" si="8"/>
        <v>5</v>
      </c>
      <c r="AF49" s="54">
        <v>150</v>
      </c>
      <c r="AG49" s="54">
        <f t="shared" si="9"/>
        <v>16</v>
      </c>
      <c r="AH49" s="54">
        <v>6</v>
      </c>
      <c r="AI49" s="54"/>
      <c r="AJ49" s="54"/>
      <c r="AK49" s="54"/>
      <c r="AL49" s="55">
        <v>10</v>
      </c>
      <c r="AM49" s="54"/>
      <c r="AN49" s="56"/>
      <c r="AO49" s="57">
        <f t="shared" si="10"/>
        <v>134</v>
      </c>
      <c r="AP49" s="81"/>
      <c r="AQ49" s="79">
        <v>7</v>
      </c>
      <c r="AR49" s="79"/>
      <c r="AS49" s="80"/>
      <c r="AT49" s="81"/>
      <c r="AU49" s="79"/>
      <c r="AV49" s="79"/>
      <c r="AW49" s="87"/>
      <c r="AX49" s="86">
        <f aca="true" t="shared" si="12" ref="AX49:AX57">SUM(AY49:BA49)</f>
        <v>16</v>
      </c>
      <c r="AY49" s="97">
        <v>6</v>
      </c>
      <c r="AZ49" s="97"/>
      <c r="BA49" s="194">
        <v>10</v>
      </c>
      <c r="BB49" s="86"/>
      <c r="BC49" s="97"/>
      <c r="BD49" s="97"/>
      <c r="BE49" s="194"/>
    </row>
    <row r="50" spans="1:57" s="271" customFormat="1" ht="99.75" customHeight="1" thickBot="1">
      <c r="A50" s="8"/>
      <c r="B50" s="687" t="s">
        <v>155</v>
      </c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517" t="s">
        <v>133</v>
      </c>
      <c r="U50" s="518"/>
      <c r="V50" s="695">
        <v>11</v>
      </c>
      <c r="W50" s="508" t="s">
        <v>96</v>
      </c>
      <c r="X50" s="509"/>
      <c r="Y50" s="509"/>
      <c r="Z50" s="509"/>
      <c r="AA50" s="509"/>
      <c r="AB50" s="509"/>
      <c r="AC50" s="509"/>
      <c r="AD50" s="510"/>
      <c r="AE50" s="199">
        <f t="shared" si="8"/>
        <v>5</v>
      </c>
      <c r="AF50" s="54">
        <v>150</v>
      </c>
      <c r="AG50" s="54">
        <f t="shared" si="9"/>
        <v>16</v>
      </c>
      <c r="AH50" s="54">
        <v>6</v>
      </c>
      <c r="AI50" s="54"/>
      <c r="AJ50" s="54"/>
      <c r="AK50" s="54"/>
      <c r="AL50" s="55">
        <v>10</v>
      </c>
      <c r="AM50" s="54"/>
      <c r="AN50" s="56"/>
      <c r="AO50" s="57">
        <f t="shared" si="10"/>
        <v>134</v>
      </c>
      <c r="AP50" s="81"/>
      <c r="AQ50" s="79">
        <v>7</v>
      </c>
      <c r="AR50" s="79"/>
      <c r="AS50" s="80"/>
      <c r="AT50" s="81"/>
      <c r="AU50" s="79"/>
      <c r="AV50" s="79"/>
      <c r="AW50" s="87"/>
      <c r="AX50" s="86">
        <f t="shared" si="12"/>
        <v>16</v>
      </c>
      <c r="AY50" s="97">
        <v>6</v>
      </c>
      <c r="AZ50" s="97"/>
      <c r="BA50" s="194">
        <v>10</v>
      </c>
      <c r="BB50" s="86"/>
      <c r="BC50" s="97"/>
      <c r="BD50" s="97"/>
      <c r="BE50" s="194"/>
    </row>
    <row r="51" spans="1:57" s="271" customFormat="1" ht="99.75" customHeight="1" thickBot="1">
      <c r="A51" s="8"/>
      <c r="B51" s="687" t="s">
        <v>156</v>
      </c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524" t="s">
        <v>134</v>
      </c>
      <c r="U51" s="525"/>
      <c r="V51" s="696"/>
      <c r="W51" s="508" t="s">
        <v>96</v>
      </c>
      <c r="X51" s="509"/>
      <c r="Y51" s="509"/>
      <c r="Z51" s="509"/>
      <c r="AA51" s="509"/>
      <c r="AB51" s="509"/>
      <c r="AC51" s="509"/>
      <c r="AD51" s="510"/>
      <c r="AE51" s="199">
        <f t="shared" si="8"/>
        <v>5</v>
      </c>
      <c r="AF51" s="54">
        <v>150</v>
      </c>
      <c r="AG51" s="54">
        <f t="shared" si="9"/>
        <v>16</v>
      </c>
      <c r="AH51" s="54">
        <v>6</v>
      </c>
      <c r="AI51" s="54"/>
      <c r="AJ51" s="54"/>
      <c r="AK51" s="54"/>
      <c r="AL51" s="55">
        <v>10</v>
      </c>
      <c r="AM51" s="54"/>
      <c r="AN51" s="56"/>
      <c r="AO51" s="57">
        <f t="shared" si="10"/>
        <v>134</v>
      </c>
      <c r="AP51" s="81"/>
      <c r="AQ51" s="79">
        <v>7</v>
      </c>
      <c r="AR51" s="79"/>
      <c r="AS51" s="80"/>
      <c r="AT51" s="81"/>
      <c r="AU51" s="79"/>
      <c r="AV51" s="79"/>
      <c r="AW51" s="87"/>
      <c r="AX51" s="86">
        <f t="shared" si="12"/>
        <v>16</v>
      </c>
      <c r="AY51" s="97">
        <v>6</v>
      </c>
      <c r="AZ51" s="97"/>
      <c r="BA51" s="194">
        <v>10</v>
      </c>
      <c r="BB51" s="86"/>
      <c r="BC51" s="97"/>
      <c r="BD51" s="97"/>
      <c r="BE51" s="194"/>
    </row>
    <row r="52" spans="1:57" s="271" customFormat="1" ht="135.75" customHeight="1" thickBot="1">
      <c r="A52" s="8"/>
      <c r="B52" s="687" t="s">
        <v>157</v>
      </c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517" t="s">
        <v>142</v>
      </c>
      <c r="U52" s="518"/>
      <c r="V52" s="695"/>
      <c r="W52" s="508" t="s">
        <v>96</v>
      </c>
      <c r="X52" s="509"/>
      <c r="Y52" s="509"/>
      <c r="Z52" s="509"/>
      <c r="AA52" s="509"/>
      <c r="AB52" s="509"/>
      <c r="AC52" s="509"/>
      <c r="AD52" s="510"/>
      <c r="AE52" s="199">
        <f t="shared" si="8"/>
        <v>5.5</v>
      </c>
      <c r="AF52" s="54">
        <v>165</v>
      </c>
      <c r="AG52" s="54">
        <f t="shared" si="9"/>
        <v>16</v>
      </c>
      <c r="AH52" s="54">
        <v>6</v>
      </c>
      <c r="AI52" s="54"/>
      <c r="AJ52" s="54"/>
      <c r="AK52" s="54"/>
      <c r="AL52" s="55">
        <v>10</v>
      </c>
      <c r="AM52" s="54"/>
      <c r="AN52" s="56"/>
      <c r="AO52" s="57">
        <f t="shared" si="10"/>
        <v>149</v>
      </c>
      <c r="AP52" s="81">
        <v>7</v>
      </c>
      <c r="AQ52" s="79"/>
      <c r="AR52" s="79"/>
      <c r="AS52" s="80"/>
      <c r="AT52" s="81"/>
      <c r="AU52" s="79"/>
      <c r="AV52" s="79"/>
      <c r="AW52" s="87"/>
      <c r="AX52" s="86">
        <f t="shared" si="12"/>
        <v>16</v>
      </c>
      <c r="AY52" s="97">
        <v>6</v>
      </c>
      <c r="AZ52" s="97"/>
      <c r="BA52" s="194">
        <v>10</v>
      </c>
      <c r="BB52" s="86"/>
      <c r="BC52" s="97"/>
      <c r="BD52" s="97"/>
      <c r="BE52" s="194"/>
    </row>
    <row r="53" spans="1:57" s="271" customFormat="1" ht="144.75" customHeight="1" thickBot="1">
      <c r="A53" s="8"/>
      <c r="B53" s="687" t="s">
        <v>158</v>
      </c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517" t="s">
        <v>143</v>
      </c>
      <c r="U53" s="518"/>
      <c r="V53" s="695">
        <v>11</v>
      </c>
      <c r="W53" s="508" t="s">
        <v>96</v>
      </c>
      <c r="X53" s="509"/>
      <c r="Y53" s="509"/>
      <c r="Z53" s="509"/>
      <c r="AA53" s="509"/>
      <c r="AB53" s="509"/>
      <c r="AC53" s="509"/>
      <c r="AD53" s="510"/>
      <c r="AE53" s="199">
        <f t="shared" si="8"/>
        <v>5.5</v>
      </c>
      <c r="AF53" s="54">
        <v>165</v>
      </c>
      <c r="AG53" s="54">
        <f t="shared" si="9"/>
        <v>16</v>
      </c>
      <c r="AH53" s="54">
        <v>6</v>
      </c>
      <c r="AI53" s="54"/>
      <c r="AJ53" s="54"/>
      <c r="AK53" s="54"/>
      <c r="AL53" s="55">
        <v>10</v>
      </c>
      <c r="AM53" s="54"/>
      <c r="AN53" s="56"/>
      <c r="AO53" s="57">
        <f t="shared" si="10"/>
        <v>149</v>
      </c>
      <c r="AP53" s="81">
        <v>7</v>
      </c>
      <c r="AQ53" s="79"/>
      <c r="AR53" s="79"/>
      <c r="AS53" s="80"/>
      <c r="AT53" s="81"/>
      <c r="AU53" s="79"/>
      <c r="AV53" s="79"/>
      <c r="AW53" s="87"/>
      <c r="AX53" s="86">
        <f t="shared" si="12"/>
        <v>16</v>
      </c>
      <c r="AY53" s="97">
        <v>6</v>
      </c>
      <c r="AZ53" s="97"/>
      <c r="BA53" s="194">
        <v>10</v>
      </c>
      <c r="BB53" s="86"/>
      <c r="BC53" s="97"/>
      <c r="BD53" s="97"/>
      <c r="BE53" s="194"/>
    </row>
    <row r="54" spans="1:57" s="271" customFormat="1" ht="99.75" customHeight="1" thickBot="1">
      <c r="A54" s="8"/>
      <c r="B54" s="687" t="s">
        <v>159</v>
      </c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517" t="s">
        <v>144</v>
      </c>
      <c r="U54" s="518"/>
      <c r="V54" s="696"/>
      <c r="W54" s="508" t="s">
        <v>96</v>
      </c>
      <c r="X54" s="509"/>
      <c r="Y54" s="509"/>
      <c r="Z54" s="509"/>
      <c r="AA54" s="509"/>
      <c r="AB54" s="509"/>
      <c r="AC54" s="509"/>
      <c r="AD54" s="510"/>
      <c r="AE54" s="199">
        <f t="shared" si="8"/>
        <v>5.5</v>
      </c>
      <c r="AF54" s="54">
        <v>165</v>
      </c>
      <c r="AG54" s="54">
        <f t="shared" si="9"/>
        <v>16</v>
      </c>
      <c r="AH54" s="54">
        <v>6</v>
      </c>
      <c r="AI54" s="54"/>
      <c r="AJ54" s="54"/>
      <c r="AK54" s="54"/>
      <c r="AL54" s="55">
        <v>10</v>
      </c>
      <c r="AM54" s="54"/>
      <c r="AN54" s="56"/>
      <c r="AO54" s="57">
        <f t="shared" si="10"/>
        <v>149</v>
      </c>
      <c r="AP54" s="81">
        <v>7</v>
      </c>
      <c r="AQ54" s="79"/>
      <c r="AR54" s="79"/>
      <c r="AS54" s="80"/>
      <c r="AT54" s="81"/>
      <c r="AU54" s="79"/>
      <c r="AV54" s="79"/>
      <c r="AW54" s="87"/>
      <c r="AX54" s="86">
        <f t="shared" si="12"/>
        <v>16</v>
      </c>
      <c r="AY54" s="97">
        <v>6</v>
      </c>
      <c r="AZ54" s="97"/>
      <c r="BA54" s="194">
        <v>10</v>
      </c>
      <c r="BB54" s="86"/>
      <c r="BC54" s="97"/>
      <c r="BD54" s="97"/>
      <c r="BE54" s="194"/>
    </row>
    <row r="55" spans="1:57" s="271" customFormat="1" ht="99.75" customHeight="1" thickBot="1">
      <c r="A55" s="8"/>
      <c r="B55" s="687" t="s">
        <v>160</v>
      </c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517" t="s">
        <v>136</v>
      </c>
      <c r="U55" s="518"/>
      <c r="V55" s="695">
        <v>11</v>
      </c>
      <c r="W55" s="508" t="s">
        <v>96</v>
      </c>
      <c r="X55" s="509"/>
      <c r="Y55" s="509"/>
      <c r="Z55" s="509"/>
      <c r="AA55" s="509"/>
      <c r="AB55" s="509"/>
      <c r="AC55" s="509"/>
      <c r="AD55" s="510"/>
      <c r="AE55" s="199">
        <f t="shared" si="8"/>
        <v>5</v>
      </c>
      <c r="AF55" s="54">
        <v>150</v>
      </c>
      <c r="AG55" s="54">
        <f t="shared" si="9"/>
        <v>16</v>
      </c>
      <c r="AH55" s="54">
        <v>6</v>
      </c>
      <c r="AI55" s="54"/>
      <c r="AJ55" s="54"/>
      <c r="AK55" s="54"/>
      <c r="AL55" s="55">
        <v>10</v>
      </c>
      <c r="AM55" s="54"/>
      <c r="AN55" s="56"/>
      <c r="AO55" s="57">
        <f t="shared" si="10"/>
        <v>134</v>
      </c>
      <c r="AP55" s="81">
        <v>7</v>
      </c>
      <c r="AQ55" s="79"/>
      <c r="AR55" s="79"/>
      <c r="AS55" s="80"/>
      <c r="AT55" s="81"/>
      <c r="AU55" s="79"/>
      <c r="AV55" s="79"/>
      <c r="AW55" s="87"/>
      <c r="AX55" s="86">
        <f t="shared" si="12"/>
        <v>16</v>
      </c>
      <c r="AY55" s="97">
        <v>6</v>
      </c>
      <c r="AZ55" s="97"/>
      <c r="BA55" s="194">
        <v>10</v>
      </c>
      <c r="BB55" s="86"/>
      <c r="BC55" s="97"/>
      <c r="BD55" s="97"/>
      <c r="BE55" s="194"/>
    </row>
    <row r="56" spans="1:57" s="271" customFormat="1" ht="99.75" customHeight="1" thickBot="1">
      <c r="A56" s="8"/>
      <c r="B56" s="687" t="s">
        <v>161</v>
      </c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517" t="s">
        <v>137</v>
      </c>
      <c r="U56" s="518"/>
      <c r="V56" s="695"/>
      <c r="W56" s="508" t="s">
        <v>96</v>
      </c>
      <c r="X56" s="509"/>
      <c r="Y56" s="509"/>
      <c r="Z56" s="509"/>
      <c r="AA56" s="509"/>
      <c r="AB56" s="509"/>
      <c r="AC56" s="509"/>
      <c r="AD56" s="510"/>
      <c r="AE56" s="199">
        <f t="shared" si="8"/>
        <v>5</v>
      </c>
      <c r="AF56" s="54">
        <v>150</v>
      </c>
      <c r="AG56" s="54">
        <f t="shared" si="9"/>
        <v>16</v>
      </c>
      <c r="AH56" s="54">
        <v>6</v>
      </c>
      <c r="AI56" s="54"/>
      <c r="AJ56" s="54"/>
      <c r="AK56" s="54"/>
      <c r="AL56" s="55">
        <v>10</v>
      </c>
      <c r="AM56" s="54"/>
      <c r="AN56" s="56"/>
      <c r="AO56" s="57">
        <f t="shared" si="10"/>
        <v>134</v>
      </c>
      <c r="AP56" s="81">
        <v>7</v>
      </c>
      <c r="AQ56" s="79"/>
      <c r="AR56" s="79"/>
      <c r="AS56" s="80"/>
      <c r="AT56" s="81"/>
      <c r="AU56" s="79"/>
      <c r="AV56" s="79"/>
      <c r="AW56" s="87"/>
      <c r="AX56" s="86">
        <f t="shared" si="12"/>
        <v>16</v>
      </c>
      <c r="AY56" s="97">
        <v>6</v>
      </c>
      <c r="AZ56" s="97"/>
      <c r="BA56" s="194">
        <v>10</v>
      </c>
      <c r="BB56" s="86"/>
      <c r="BC56" s="97"/>
      <c r="BD56" s="97"/>
      <c r="BE56" s="194"/>
    </row>
    <row r="57" spans="1:57" s="271" customFormat="1" ht="99.75" customHeight="1" thickBot="1">
      <c r="A57" s="8"/>
      <c r="B57" s="687" t="s">
        <v>162</v>
      </c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524" t="s">
        <v>138</v>
      </c>
      <c r="U57" s="525"/>
      <c r="V57" s="696"/>
      <c r="W57" s="508" t="s">
        <v>96</v>
      </c>
      <c r="X57" s="509"/>
      <c r="Y57" s="509"/>
      <c r="Z57" s="509"/>
      <c r="AA57" s="509"/>
      <c r="AB57" s="509"/>
      <c r="AC57" s="509"/>
      <c r="AD57" s="510"/>
      <c r="AE57" s="199">
        <f t="shared" si="8"/>
        <v>5</v>
      </c>
      <c r="AF57" s="54">
        <v>150</v>
      </c>
      <c r="AG57" s="54">
        <f t="shared" si="9"/>
        <v>16</v>
      </c>
      <c r="AH57" s="54">
        <v>6</v>
      </c>
      <c r="AI57" s="54"/>
      <c r="AJ57" s="54"/>
      <c r="AK57" s="54"/>
      <c r="AL57" s="55">
        <v>10</v>
      </c>
      <c r="AM57" s="54"/>
      <c r="AN57" s="56"/>
      <c r="AO57" s="57">
        <f t="shared" si="10"/>
        <v>134</v>
      </c>
      <c r="AP57" s="81">
        <v>7</v>
      </c>
      <c r="AQ57" s="79"/>
      <c r="AR57" s="79"/>
      <c r="AS57" s="80"/>
      <c r="AT57" s="81"/>
      <c r="AU57" s="79"/>
      <c r="AV57" s="79"/>
      <c r="AW57" s="87"/>
      <c r="AX57" s="86">
        <f t="shared" si="12"/>
        <v>16</v>
      </c>
      <c r="AY57" s="97">
        <v>6</v>
      </c>
      <c r="AZ57" s="97"/>
      <c r="BA57" s="194">
        <v>10</v>
      </c>
      <c r="BB57" s="86"/>
      <c r="BC57" s="97"/>
      <c r="BD57" s="97"/>
      <c r="BE57" s="194"/>
    </row>
    <row r="58" spans="1:57" s="271" customFormat="1" ht="153.75" customHeight="1" thickBot="1">
      <c r="A58" s="8"/>
      <c r="B58" s="687" t="s">
        <v>176</v>
      </c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517" t="s">
        <v>139</v>
      </c>
      <c r="U58" s="518"/>
      <c r="V58" s="695">
        <v>11</v>
      </c>
      <c r="W58" s="508" t="s">
        <v>96</v>
      </c>
      <c r="X58" s="509"/>
      <c r="Y58" s="509"/>
      <c r="Z58" s="509"/>
      <c r="AA58" s="509"/>
      <c r="AB58" s="509"/>
      <c r="AC58" s="509"/>
      <c r="AD58" s="510"/>
      <c r="AE58" s="199">
        <f t="shared" si="8"/>
        <v>1</v>
      </c>
      <c r="AF58" s="54">
        <v>30</v>
      </c>
      <c r="AG58" s="54"/>
      <c r="AH58" s="54"/>
      <c r="AI58" s="54"/>
      <c r="AJ58" s="54"/>
      <c r="AK58" s="54"/>
      <c r="AL58" s="55"/>
      <c r="AM58" s="54"/>
      <c r="AN58" s="56"/>
      <c r="AO58" s="57">
        <f t="shared" si="10"/>
        <v>30</v>
      </c>
      <c r="AP58" s="81"/>
      <c r="AQ58" s="79"/>
      <c r="AR58" s="79"/>
      <c r="AS58" s="80"/>
      <c r="AT58" s="81">
        <v>7</v>
      </c>
      <c r="AU58" s="79"/>
      <c r="AV58" s="79"/>
      <c r="AW58" s="87"/>
      <c r="AX58" s="86"/>
      <c r="AY58" s="97"/>
      <c r="AZ58" s="97"/>
      <c r="BA58" s="194"/>
      <c r="BB58" s="86"/>
      <c r="BC58" s="97"/>
      <c r="BD58" s="97"/>
      <c r="BE58" s="194"/>
    </row>
    <row r="59" spans="1:57" s="271" customFormat="1" ht="99.75" customHeight="1" thickBot="1">
      <c r="A59" s="8"/>
      <c r="B59" s="687" t="s">
        <v>177</v>
      </c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517" t="s">
        <v>140</v>
      </c>
      <c r="U59" s="518"/>
      <c r="V59" s="695"/>
      <c r="W59" s="508" t="s">
        <v>96</v>
      </c>
      <c r="X59" s="509"/>
      <c r="Y59" s="509"/>
      <c r="Z59" s="509"/>
      <c r="AA59" s="509"/>
      <c r="AB59" s="509"/>
      <c r="AC59" s="509"/>
      <c r="AD59" s="510"/>
      <c r="AE59" s="199">
        <f t="shared" si="8"/>
        <v>1</v>
      </c>
      <c r="AF59" s="54">
        <v>30</v>
      </c>
      <c r="AG59" s="54"/>
      <c r="AH59" s="54"/>
      <c r="AI59" s="54"/>
      <c r="AJ59" s="54"/>
      <c r="AK59" s="54"/>
      <c r="AL59" s="55"/>
      <c r="AM59" s="54"/>
      <c r="AN59" s="56"/>
      <c r="AO59" s="57">
        <f t="shared" si="10"/>
        <v>30</v>
      </c>
      <c r="AP59" s="81"/>
      <c r="AQ59" s="79"/>
      <c r="AR59" s="79"/>
      <c r="AS59" s="80"/>
      <c r="AT59" s="81">
        <v>7</v>
      </c>
      <c r="AU59" s="79"/>
      <c r="AV59" s="79"/>
      <c r="AW59" s="87"/>
      <c r="AX59" s="86"/>
      <c r="AY59" s="97"/>
      <c r="AZ59" s="97"/>
      <c r="BA59" s="194"/>
      <c r="BB59" s="86"/>
      <c r="BC59" s="97"/>
      <c r="BD59" s="97"/>
      <c r="BE59" s="194"/>
    </row>
    <row r="60" spans="1:57" s="271" customFormat="1" ht="99.75" customHeight="1" thickBot="1">
      <c r="A60" s="8"/>
      <c r="B60" s="687" t="s">
        <v>178</v>
      </c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519" t="s">
        <v>141</v>
      </c>
      <c r="U60" s="520"/>
      <c r="V60" s="697"/>
      <c r="W60" s="508" t="s">
        <v>96</v>
      </c>
      <c r="X60" s="509"/>
      <c r="Y60" s="509"/>
      <c r="Z60" s="509"/>
      <c r="AA60" s="509"/>
      <c r="AB60" s="509"/>
      <c r="AC60" s="509"/>
      <c r="AD60" s="510"/>
      <c r="AE60" s="199">
        <f t="shared" si="8"/>
        <v>1</v>
      </c>
      <c r="AF60" s="54">
        <v>30</v>
      </c>
      <c r="AG60" s="54"/>
      <c r="AH60" s="54"/>
      <c r="AI60" s="54"/>
      <c r="AJ60" s="54"/>
      <c r="AK60" s="54"/>
      <c r="AL60" s="55"/>
      <c r="AM60" s="54"/>
      <c r="AN60" s="56"/>
      <c r="AO60" s="57">
        <f t="shared" si="10"/>
        <v>30</v>
      </c>
      <c r="AP60" s="81"/>
      <c r="AQ60" s="79"/>
      <c r="AR60" s="79"/>
      <c r="AS60" s="80"/>
      <c r="AT60" s="81">
        <v>7</v>
      </c>
      <c r="AU60" s="79"/>
      <c r="AV60" s="79"/>
      <c r="AW60" s="87"/>
      <c r="AX60" s="86"/>
      <c r="AY60" s="97"/>
      <c r="AZ60" s="97"/>
      <c r="BA60" s="194"/>
      <c r="BB60" s="86"/>
      <c r="BC60" s="97"/>
      <c r="BD60" s="97"/>
      <c r="BE60" s="194"/>
    </row>
    <row r="61" spans="2:57" s="8" customFormat="1" ht="57.75" customHeight="1" thickBot="1">
      <c r="B61" s="511" t="s">
        <v>87</v>
      </c>
      <c r="C61" s="512"/>
      <c r="D61" s="512"/>
      <c r="E61" s="512"/>
      <c r="F61" s="512"/>
      <c r="G61" s="512"/>
      <c r="H61" s="512"/>
      <c r="I61" s="512"/>
      <c r="J61" s="512"/>
      <c r="K61" s="512"/>
      <c r="L61" s="512"/>
      <c r="M61" s="512"/>
      <c r="N61" s="512"/>
      <c r="O61" s="512"/>
      <c r="P61" s="512"/>
      <c r="Q61" s="512"/>
      <c r="R61" s="512"/>
      <c r="S61" s="512"/>
      <c r="T61" s="512"/>
      <c r="U61" s="512"/>
      <c r="V61" s="512"/>
      <c r="W61" s="512"/>
      <c r="X61" s="512"/>
      <c r="Y61" s="512"/>
      <c r="Z61" s="512"/>
      <c r="AA61" s="512"/>
      <c r="AB61" s="512"/>
      <c r="AC61" s="512"/>
      <c r="AD61" s="513"/>
      <c r="AE61" s="73">
        <f>AE43+AE46+AE49+AE52+AE55+AE58</f>
        <v>26</v>
      </c>
      <c r="AF61" s="74">
        <f aca="true" t="shared" si="13" ref="AF61:AO61">AF43+AF46+AF49+AF52+AF55+AF58</f>
        <v>780</v>
      </c>
      <c r="AG61" s="74">
        <f t="shared" si="13"/>
        <v>84</v>
      </c>
      <c r="AH61" s="74">
        <f t="shared" si="13"/>
        <v>36</v>
      </c>
      <c r="AI61" s="74">
        <f t="shared" si="13"/>
        <v>0</v>
      </c>
      <c r="AJ61" s="74">
        <f t="shared" si="13"/>
        <v>0</v>
      </c>
      <c r="AK61" s="74">
        <f t="shared" si="13"/>
        <v>0</v>
      </c>
      <c r="AL61" s="74">
        <f t="shared" si="13"/>
        <v>48</v>
      </c>
      <c r="AM61" s="74">
        <f t="shared" si="13"/>
        <v>0</v>
      </c>
      <c r="AN61" s="75">
        <f t="shared" si="13"/>
        <v>0</v>
      </c>
      <c r="AO61" s="73">
        <f t="shared" si="13"/>
        <v>696</v>
      </c>
      <c r="AP61" s="73">
        <v>3</v>
      </c>
      <c r="AQ61" s="74">
        <v>2</v>
      </c>
      <c r="AR61" s="74">
        <v>0</v>
      </c>
      <c r="AS61" s="75">
        <f>SUM(AS45:AS60)</f>
        <v>0</v>
      </c>
      <c r="AT61" s="197">
        <v>1</v>
      </c>
      <c r="AU61" s="74">
        <f>SUM(AU45:AU60)</f>
        <v>0</v>
      </c>
      <c r="AV61" s="74">
        <f>SUM(AV45:AV60)</f>
        <v>0</v>
      </c>
      <c r="AW61" s="75">
        <f>SUM(AW45:AW60)</f>
        <v>0</v>
      </c>
      <c r="AX61" s="140">
        <f>AX49+AX52+AX55</f>
        <v>48</v>
      </c>
      <c r="AY61" s="140">
        <f>AY49+AY52+AY55</f>
        <v>18</v>
      </c>
      <c r="AZ61" s="140">
        <f>AZ49+AZ52+AZ55</f>
        <v>0</v>
      </c>
      <c r="BA61" s="140">
        <f>BA49+BA52+BA55</f>
        <v>30</v>
      </c>
      <c r="BB61" s="140">
        <f>BB43+BB46</f>
        <v>36</v>
      </c>
      <c r="BC61" s="140">
        <f>BC43+BC46</f>
        <v>18</v>
      </c>
      <c r="BD61" s="140">
        <f>BD43+BD46</f>
        <v>0</v>
      </c>
      <c r="BE61" s="140">
        <f>BE43+BE46</f>
        <v>18</v>
      </c>
    </row>
    <row r="62" spans="2:57" s="8" customFormat="1" ht="54.75" customHeight="1" thickBot="1">
      <c r="B62" s="514" t="s">
        <v>71</v>
      </c>
      <c r="C62" s="515"/>
      <c r="D62" s="515"/>
      <c r="E62" s="515"/>
      <c r="F62" s="515"/>
      <c r="G62" s="515"/>
      <c r="H62" s="515"/>
      <c r="I62" s="515"/>
      <c r="J62" s="515"/>
      <c r="K62" s="515"/>
      <c r="L62" s="515"/>
      <c r="M62" s="515"/>
      <c r="N62" s="515"/>
      <c r="O62" s="515"/>
      <c r="P62" s="515"/>
      <c r="Q62" s="515"/>
      <c r="R62" s="515"/>
      <c r="S62" s="515"/>
      <c r="T62" s="515"/>
      <c r="U62" s="515"/>
      <c r="V62" s="515"/>
      <c r="W62" s="515"/>
      <c r="X62" s="515"/>
      <c r="Y62" s="515"/>
      <c r="Z62" s="515"/>
      <c r="AA62" s="515"/>
      <c r="AB62" s="515"/>
      <c r="AC62" s="515"/>
      <c r="AD62" s="516"/>
      <c r="AE62" s="73">
        <f aca="true" t="shared" si="14" ref="AE62:BE62">AE40+AE61</f>
        <v>35.5</v>
      </c>
      <c r="AF62" s="74">
        <f t="shared" si="14"/>
        <v>1065</v>
      </c>
      <c r="AG62" s="74">
        <f t="shared" si="14"/>
        <v>112</v>
      </c>
      <c r="AH62" s="74">
        <f t="shared" si="14"/>
        <v>44</v>
      </c>
      <c r="AI62" s="74">
        <f t="shared" si="14"/>
        <v>0</v>
      </c>
      <c r="AJ62" s="74">
        <f t="shared" si="14"/>
        <v>0</v>
      </c>
      <c r="AK62" s="74">
        <f t="shared" si="14"/>
        <v>0</v>
      </c>
      <c r="AL62" s="74">
        <f t="shared" si="14"/>
        <v>68</v>
      </c>
      <c r="AM62" s="74">
        <f t="shared" si="14"/>
        <v>0</v>
      </c>
      <c r="AN62" s="75">
        <f t="shared" si="14"/>
        <v>0</v>
      </c>
      <c r="AO62" s="73">
        <f t="shared" si="14"/>
        <v>953</v>
      </c>
      <c r="AP62" s="73">
        <f t="shared" si="14"/>
        <v>4</v>
      </c>
      <c r="AQ62" s="74">
        <f t="shared" si="14"/>
        <v>3</v>
      </c>
      <c r="AR62" s="74">
        <f t="shared" si="14"/>
        <v>0</v>
      </c>
      <c r="AS62" s="75">
        <f t="shared" si="14"/>
        <v>0</v>
      </c>
      <c r="AT62" s="73">
        <f t="shared" si="14"/>
        <v>1</v>
      </c>
      <c r="AU62" s="74">
        <f t="shared" si="14"/>
        <v>0</v>
      </c>
      <c r="AV62" s="74">
        <f t="shared" si="14"/>
        <v>0</v>
      </c>
      <c r="AW62" s="75">
        <f t="shared" si="14"/>
        <v>0</v>
      </c>
      <c r="AX62" s="73">
        <f t="shared" si="14"/>
        <v>64</v>
      </c>
      <c r="AY62" s="74">
        <f t="shared" si="14"/>
        <v>24</v>
      </c>
      <c r="AZ62" s="74">
        <f t="shared" si="14"/>
        <v>0</v>
      </c>
      <c r="BA62" s="75">
        <f t="shared" si="14"/>
        <v>40</v>
      </c>
      <c r="BB62" s="73">
        <f t="shared" si="14"/>
        <v>48</v>
      </c>
      <c r="BC62" s="74">
        <f t="shared" si="14"/>
        <v>20</v>
      </c>
      <c r="BD62" s="74">
        <f t="shared" si="14"/>
        <v>0</v>
      </c>
      <c r="BE62" s="75">
        <f t="shared" si="14"/>
        <v>28</v>
      </c>
    </row>
    <row r="63" spans="2:57" s="8" customFormat="1" ht="54.75" customHeight="1" thickBot="1">
      <c r="B63" s="521" t="s">
        <v>65</v>
      </c>
      <c r="C63" s="522"/>
      <c r="D63" s="522"/>
      <c r="E63" s="522"/>
      <c r="F63" s="522"/>
      <c r="G63" s="522"/>
      <c r="H63" s="522"/>
      <c r="I63" s="522"/>
      <c r="J63" s="522"/>
      <c r="K63" s="522"/>
      <c r="L63" s="522"/>
      <c r="M63" s="522"/>
      <c r="N63" s="522"/>
      <c r="O63" s="522"/>
      <c r="P63" s="522"/>
      <c r="Q63" s="522"/>
      <c r="R63" s="522"/>
      <c r="S63" s="522"/>
      <c r="T63" s="522"/>
      <c r="U63" s="522"/>
      <c r="V63" s="522"/>
      <c r="W63" s="522"/>
      <c r="X63" s="522"/>
      <c r="Y63" s="522"/>
      <c r="Z63" s="522"/>
      <c r="AA63" s="522"/>
      <c r="AB63" s="522"/>
      <c r="AC63" s="522"/>
      <c r="AD63" s="523"/>
      <c r="AE63" s="681">
        <f aca="true" t="shared" si="15" ref="AE63:BE63">AE35+AE62</f>
        <v>55.5</v>
      </c>
      <c r="AF63" s="682">
        <f t="shared" si="15"/>
        <v>1665</v>
      </c>
      <c r="AG63" s="682">
        <f t="shared" si="15"/>
        <v>141</v>
      </c>
      <c r="AH63" s="682">
        <f t="shared" si="15"/>
        <v>60</v>
      </c>
      <c r="AI63" s="682">
        <f t="shared" si="15"/>
        <v>0</v>
      </c>
      <c r="AJ63" s="682">
        <f t="shared" si="15"/>
        <v>13</v>
      </c>
      <c r="AK63" s="682">
        <f t="shared" si="15"/>
        <v>0</v>
      </c>
      <c r="AL63" s="682">
        <f t="shared" si="15"/>
        <v>68</v>
      </c>
      <c r="AM63" s="682">
        <f t="shared" si="15"/>
        <v>0</v>
      </c>
      <c r="AN63" s="683">
        <f t="shared" si="15"/>
        <v>0</v>
      </c>
      <c r="AO63" s="681">
        <f t="shared" si="15"/>
        <v>1524</v>
      </c>
      <c r="AP63" s="681">
        <f t="shared" si="15"/>
        <v>4</v>
      </c>
      <c r="AQ63" s="682">
        <f t="shared" si="15"/>
        <v>8</v>
      </c>
      <c r="AR63" s="682">
        <f t="shared" si="15"/>
        <v>0</v>
      </c>
      <c r="AS63" s="683">
        <f t="shared" si="15"/>
        <v>0</v>
      </c>
      <c r="AT63" s="681">
        <f t="shared" si="15"/>
        <v>1</v>
      </c>
      <c r="AU63" s="682">
        <f t="shared" si="15"/>
        <v>0</v>
      </c>
      <c r="AV63" s="682">
        <f t="shared" si="15"/>
        <v>1</v>
      </c>
      <c r="AW63" s="683">
        <f t="shared" si="15"/>
        <v>0</v>
      </c>
      <c r="AX63" s="681">
        <f t="shared" si="15"/>
        <v>93</v>
      </c>
      <c r="AY63" s="682">
        <f t="shared" si="15"/>
        <v>40</v>
      </c>
      <c r="AZ63" s="682">
        <f t="shared" si="15"/>
        <v>13</v>
      </c>
      <c r="BA63" s="683">
        <f t="shared" si="15"/>
        <v>40</v>
      </c>
      <c r="BB63" s="681">
        <f t="shared" si="15"/>
        <v>48</v>
      </c>
      <c r="BC63" s="682">
        <f t="shared" si="15"/>
        <v>20</v>
      </c>
      <c r="BD63" s="682">
        <f t="shared" si="15"/>
        <v>0</v>
      </c>
      <c r="BE63" s="683">
        <f t="shared" si="15"/>
        <v>28</v>
      </c>
    </row>
    <row r="64" spans="2:57" s="8" customFormat="1" ht="45.75" customHeight="1">
      <c r="B64" s="492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494"/>
      <c r="V64" s="494"/>
      <c r="W64" s="237"/>
      <c r="X64" s="237"/>
      <c r="Y64" s="259"/>
      <c r="Z64" s="259"/>
      <c r="AA64" s="260"/>
      <c r="AB64" s="495" t="s">
        <v>30</v>
      </c>
      <c r="AC64" s="496"/>
      <c r="AD64" s="497"/>
      <c r="AE64" s="505" t="s">
        <v>31</v>
      </c>
      <c r="AF64" s="506"/>
      <c r="AG64" s="506"/>
      <c r="AH64" s="506"/>
      <c r="AI64" s="506"/>
      <c r="AJ64" s="506"/>
      <c r="AK64" s="506"/>
      <c r="AL64" s="506"/>
      <c r="AM64" s="506"/>
      <c r="AN64" s="506"/>
      <c r="AO64" s="507"/>
      <c r="AP64" s="488">
        <v>4</v>
      </c>
      <c r="AQ64" s="489"/>
      <c r="AR64" s="489"/>
      <c r="AS64" s="489"/>
      <c r="AT64" s="489"/>
      <c r="AU64" s="489"/>
      <c r="AV64" s="489"/>
      <c r="AW64" s="490"/>
      <c r="AX64" s="154">
        <v>3</v>
      </c>
      <c r="AY64" s="88"/>
      <c r="AZ64" s="88"/>
      <c r="BA64" s="261"/>
      <c r="BB64" s="92">
        <v>1</v>
      </c>
      <c r="BC64" s="102"/>
      <c r="BD64" s="244"/>
      <c r="BE64" s="245"/>
    </row>
    <row r="65" spans="2:57" s="8" customFormat="1" ht="45.75" customHeight="1">
      <c r="B65" s="493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491"/>
      <c r="V65" s="491"/>
      <c r="W65" s="237"/>
      <c r="X65" s="237"/>
      <c r="Y65" s="259"/>
      <c r="Z65" s="259"/>
      <c r="AA65" s="259"/>
      <c r="AB65" s="498"/>
      <c r="AC65" s="499"/>
      <c r="AD65" s="500"/>
      <c r="AE65" s="485" t="s">
        <v>32</v>
      </c>
      <c r="AF65" s="486"/>
      <c r="AG65" s="486"/>
      <c r="AH65" s="486"/>
      <c r="AI65" s="486"/>
      <c r="AJ65" s="486"/>
      <c r="AK65" s="486"/>
      <c r="AL65" s="486"/>
      <c r="AM65" s="486"/>
      <c r="AN65" s="486"/>
      <c r="AO65" s="487"/>
      <c r="AP65" s="458">
        <v>8</v>
      </c>
      <c r="AQ65" s="459"/>
      <c r="AR65" s="459"/>
      <c r="AS65" s="459"/>
      <c r="AT65" s="459"/>
      <c r="AU65" s="459"/>
      <c r="AV65" s="459"/>
      <c r="AW65" s="460"/>
      <c r="AX65" s="155">
        <v>5</v>
      </c>
      <c r="AY65" s="89"/>
      <c r="AZ65" s="89"/>
      <c r="BA65" s="262"/>
      <c r="BB65" s="95">
        <v>3</v>
      </c>
      <c r="BC65" s="100"/>
      <c r="BD65" s="246"/>
      <c r="BE65" s="247"/>
    </row>
    <row r="66" spans="2:57" s="8" customFormat="1" ht="45.75" customHeight="1">
      <c r="B66" s="493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491"/>
      <c r="V66" s="491"/>
      <c r="W66" s="237"/>
      <c r="X66" s="237"/>
      <c r="Y66" s="259"/>
      <c r="Z66" s="259"/>
      <c r="AA66" s="259"/>
      <c r="AB66" s="498"/>
      <c r="AC66" s="499"/>
      <c r="AD66" s="500"/>
      <c r="AE66" s="485" t="s">
        <v>33</v>
      </c>
      <c r="AF66" s="486"/>
      <c r="AG66" s="486"/>
      <c r="AH66" s="486"/>
      <c r="AI66" s="486"/>
      <c r="AJ66" s="486"/>
      <c r="AK66" s="486"/>
      <c r="AL66" s="486"/>
      <c r="AM66" s="486"/>
      <c r="AN66" s="486"/>
      <c r="AO66" s="487"/>
      <c r="AP66" s="458"/>
      <c r="AQ66" s="459"/>
      <c r="AR66" s="459"/>
      <c r="AS66" s="459"/>
      <c r="AT66" s="459"/>
      <c r="AU66" s="459"/>
      <c r="AV66" s="459"/>
      <c r="AW66" s="460"/>
      <c r="AX66" s="155"/>
      <c r="AY66" s="89"/>
      <c r="AZ66" s="89"/>
      <c r="BA66" s="262"/>
      <c r="BB66" s="95"/>
      <c r="BC66" s="100"/>
      <c r="BD66" s="246"/>
      <c r="BE66" s="247"/>
    </row>
    <row r="67" spans="2:57" s="8" customFormat="1" ht="42.75" customHeight="1">
      <c r="B67" s="493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263" t="s">
        <v>34</v>
      </c>
      <c r="U67" s="504"/>
      <c r="V67" s="504"/>
      <c r="W67" s="237"/>
      <c r="X67" s="237"/>
      <c r="Y67" s="259"/>
      <c r="Z67" s="259"/>
      <c r="AA67" s="259"/>
      <c r="AB67" s="498"/>
      <c r="AC67" s="499"/>
      <c r="AD67" s="500"/>
      <c r="AE67" s="485" t="s">
        <v>35</v>
      </c>
      <c r="AF67" s="486"/>
      <c r="AG67" s="486"/>
      <c r="AH67" s="486"/>
      <c r="AI67" s="486"/>
      <c r="AJ67" s="486"/>
      <c r="AK67" s="486"/>
      <c r="AL67" s="486"/>
      <c r="AM67" s="486"/>
      <c r="AN67" s="486"/>
      <c r="AO67" s="487"/>
      <c r="AP67" s="458"/>
      <c r="AQ67" s="459"/>
      <c r="AR67" s="459"/>
      <c r="AS67" s="459"/>
      <c r="AT67" s="459"/>
      <c r="AU67" s="459"/>
      <c r="AV67" s="459"/>
      <c r="AW67" s="460"/>
      <c r="AX67" s="155"/>
      <c r="AY67" s="89"/>
      <c r="AZ67" s="89"/>
      <c r="BA67" s="262"/>
      <c r="BB67" s="99"/>
      <c r="BC67" s="100"/>
      <c r="BD67" s="246"/>
      <c r="BE67" s="247"/>
    </row>
    <row r="68" spans="2:57" s="8" customFormat="1" ht="46.5" customHeight="1">
      <c r="B68" s="493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270" t="s">
        <v>109</v>
      </c>
      <c r="U68" s="270"/>
      <c r="V68" s="196"/>
      <c r="W68" s="237"/>
      <c r="X68" s="237"/>
      <c r="Y68" s="264"/>
      <c r="Z68" s="264"/>
      <c r="AA68" s="264"/>
      <c r="AB68" s="498"/>
      <c r="AC68" s="499"/>
      <c r="AD68" s="500"/>
      <c r="AE68" s="485" t="s">
        <v>36</v>
      </c>
      <c r="AF68" s="486"/>
      <c r="AG68" s="486"/>
      <c r="AH68" s="486"/>
      <c r="AI68" s="486"/>
      <c r="AJ68" s="486"/>
      <c r="AK68" s="486"/>
      <c r="AL68" s="486"/>
      <c r="AM68" s="486"/>
      <c r="AN68" s="486"/>
      <c r="AO68" s="487"/>
      <c r="AP68" s="458">
        <v>1</v>
      </c>
      <c r="AQ68" s="459"/>
      <c r="AR68" s="459"/>
      <c r="AS68" s="459"/>
      <c r="AT68" s="459"/>
      <c r="AU68" s="459"/>
      <c r="AV68" s="459"/>
      <c r="AW68" s="460"/>
      <c r="AX68" s="155">
        <v>1</v>
      </c>
      <c r="AY68" s="89"/>
      <c r="AZ68" s="89"/>
      <c r="BA68" s="262"/>
      <c r="BB68" s="95"/>
      <c r="BC68" s="100"/>
      <c r="BD68" s="246"/>
      <c r="BE68" s="247"/>
    </row>
    <row r="69" spans="2:57" s="8" customFormat="1" ht="45.75" customHeight="1">
      <c r="B69" s="493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461" t="s">
        <v>110</v>
      </c>
      <c r="U69" s="461"/>
      <c r="V69" s="461"/>
      <c r="W69" s="237"/>
      <c r="X69" s="237"/>
      <c r="Y69" s="259"/>
      <c r="Z69" s="259"/>
      <c r="AA69" s="259"/>
      <c r="AB69" s="498"/>
      <c r="AC69" s="499"/>
      <c r="AD69" s="500"/>
      <c r="AE69" s="485" t="s">
        <v>23</v>
      </c>
      <c r="AF69" s="486"/>
      <c r="AG69" s="486"/>
      <c r="AH69" s="486"/>
      <c r="AI69" s="486"/>
      <c r="AJ69" s="486"/>
      <c r="AK69" s="486"/>
      <c r="AL69" s="486"/>
      <c r="AM69" s="486"/>
      <c r="AN69" s="486"/>
      <c r="AO69" s="487"/>
      <c r="AP69" s="458"/>
      <c r="AQ69" s="459"/>
      <c r="AR69" s="459"/>
      <c r="AS69" s="459"/>
      <c r="AT69" s="459"/>
      <c r="AU69" s="459"/>
      <c r="AV69" s="459"/>
      <c r="AW69" s="460"/>
      <c r="AX69" s="155"/>
      <c r="AY69" s="89"/>
      <c r="AZ69" s="89"/>
      <c r="BA69" s="262"/>
      <c r="BB69" s="99"/>
      <c r="BC69" s="100"/>
      <c r="BD69" s="246"/>
      <c r="BE69" s="247"/>
    </row>
    <row r="70" spans="2:57" s="8" customFormat="1" ht="48.75" customHeight="1">
      <c r="B70" s="493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461" t="s">
        <v>111</v>
      </c>
      <c r="U70" s="461"/>
      <c r="V70" s="196"/>
      <c r="W70" s="237"/>
      <c r="X70" s="237"/>
      <c r="Y70" s="259"/>
      <c r="Z70" s="259"/>
      <c r="AA70" s="259"/>
      <c r="AB70" s="498"/>
      <c r="AC70" s="499"/>
      <c r="AD70" s="500"/>
      <c r="AE70" s="485" t="s">
        <v>24</v>
      </c>
      <c r="AF70" s="486"/>
      <c r="AG70" s="486"/>
      <c r="AH70" s="486"/>
      <c r="AI70" s="486"/>
      <c r="AJ70" s="486"/>
      <c r="AK70" s="486"/>
      <c r="AL70" s="486"/>
      <c r="AM70" s="486"/>
      <c r="AN70" s="486"/>
      <c r="AO70" s="487"/>
      <c r="AP70" s="689">
        <v>1</v>
      </c>
      <c r="AQ70" s="690"/>
      <c r="AR70" s="690"/>
      <c r="AS70" s="690"/>
      <c r="AT70" s="690"/>
      <c r="AU70" s="690"/>
      <c r="AV70" s="690"/>
      <c r="AW70" s="691"/>
      <c r="AX70" s="692">
        <v>1</v>
      </c>
      <c r="AY70" s="89"/>
      <c r="AZ70" s="89"/>
      <c r="BA70" s="262"/>
      <c r="BB70" s="99"/>
      <c r="BC70" s="100"/>
      <c r="BD70" s="246"/>
      <c r="BE70" s="247"/>
    </row>
    <row r="71" spans="2:57" s="8" customFormat="1" ht="48.75" customHeight="1" thickBot="1">
      <c r="B71" s="493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461" t="s">
        <v>112</v>
      </c>
      <c r="U71" s="461"/>
      <c r="V71" s="461"/>
      <c r="W71" s="237"/>
      <c r="X71" s="237"/>
      <c r="Y71" s="259"/>
      <c r="Z71" s="259"/>
      <c r="AA71" s="259"/>
      <c r="AB71" s="501"/>
      <c r="AC71" s="502"/>
      <c r="AD71" s="503"/>
      <c r="AE71" s="462" t="s">
        <v>37</v>
      </c>
      <c r="AF71" s="463"/>
      <c r="AG71" s="463"/>
      <c r="AH71" s="463"/>
      <c r="AI71" s="463"/>
      <c r="AJ71" s="463"/>
      <c r="AK71" s="463"/>
      <c r="AL71" s="463"/>
      <c r="AM71" s="463"/>
      <c r="AN71" s="463"/>
      <c r="AO71" s="464"/>
      <c r="AP71" s="465"/>
      <c r="AQ71" s="466"/>
      <c r="AR71" s="466"/>
      <c r="AS71" s="466"/>
      <c r="AT71" s="466"/>
      <c r="AU71" s="466"/>
      <c r="AV71" s="466"/>
      <c r="AW71" s="467"/>
      <c r="AX71" s="157"/>
      <c r="AY71" s="90"/>
      <c r="AZ71" s="90"/>
      <c r="BA71" s="265"/>
      <c r="BB71" s="248"/>
      <c r="BC71" s="249"/>
      <c r="BD71" s="250"/>
      <c r="BE71" s="251"/>
    </row>
    <row r="72" spans="23:41" s="8" customFormat="1" ht="33.75" customHeight="1">
      <c r="W72" s="158"/>
      <c r="X72" s="158"/>
      <c r="Y72" s="158"/>
      <c r="Z72" s="158"/>
      <c r="AA72" s="158"/>
      <c r="AB72" s="158"/>
      <c r="AC72" s="158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</row>
    <row r="73" spans="23:41" s="8" customFormat="1" ht="39.75" customHeight="1">
      <c r="W73" s="158"/>
      <c r="X73" s="158"/>
      <c r="Y73" s="158"/>
      <c r="Z73" s="158"/>
      <c r="AA73" s="158"/>
      <c r="AB73" s="158"/>
      <c r="AC73" s="158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</row>
    <row r="74" spans="2:57" ht="12.75" customHeight="1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158"/>
      <c r="X74" s="158"/>
      <c r="Y74" s="158"/>
      <c r="Z74" s="158"/>
      <c r="AA74" s="158"/>
      <c r="AB74" s="158"/>
      <c r="AC74" s="158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</row>
    <row r="75" spans="1:256" s="159" customFormat="1" ht="72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158"/>
      <c r="X75" s="158"/>
      <c r="Y75" s="158"/>
      <c r="Z75" s="158"/>
      <c r="AA75" s="158"/>
      <c r="AB75" s="158"/>
      <c r="AC75" s="158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</row>
    <row r="76" spans="1:256" s="159" customFormat="1" ht="39.75" customHeight="1">
      <c r="A76" s="8"/>
      <c r="B76" s="211" t="s">
        <v>106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468" t="s">
        <v>38</v>
      </c>
      <c r="AG76" s="468"/>
      <c r="AH76" s="468"/>
      <c r="AI76" s="468"/>
      <c r="AJ76" s="468"/>
      <c r="AK76" s="468"/>
      <c r="AL76" s="468"/>
      <c r="AM76" s="468"/>
      <c r="AN76" s="468"/>
      <c r="AO76" s="468"/>
      <c r="AP76" s="468"/>
      <c r="AQ76" s="468"/>
      <c r="AR76" s="468"/>
      <c r="AS76" s="468"/>
      <c r="AT76" s="468"/>
      <c r="AU76" s="468"/>
      <c r="AV76" s="468"/>
      <c r="AW76" s="468"/>
      <c r="AX76" s="468"/>
      <c r="AY76" s="468"/>
      <c r="AZ76" s="468"/>
      <c r="BA76" s="468"/>
      <c r="BB76" s="468"/>
      <c r="BC76" s="468"/>
      <c r="BD76" s="46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</row>
    <row r="77" spans="1:256" s="159" customFormat="1" ht="39.75" customHeight="1" thickBot="1">
      <c r="A77" s="8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110"/>
      <c r="V77" s="111"/>
      <c r="W77" s="112"/>
      <c r="X77" s="113"/>
      <c r="Y77" s="113"/>
      <c r="Z77" s="113"/>
      <c r="AA77" s="113"/>
      <c r="AB77" s="113"/>
      <c r="AC77" s="11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</row>
    <row r="78" spans="1:256" s="159" customFormat="1" ht="39.75" customHeight="1" thickBot="1" thickTop="1">
      <c r="A78" s="8"/>
      <c r="B78" s="394" t="s">
        <v>44</v>
      </c>
      <c r="C78" s="395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Q78" s="395"/>
      <c r="R78" s="395"/>
      <c r="S78" s="395"/>
      <c r="T78" s="396"/>
      <c r="U78" s="469" t="s">
        <v>45</v>
      </c>
      <c r="V78" s="472" t="s">
        <v>46</v>
      </c>
      <c r="W78" s="473"/>
      <c r="X78" s="474"/>
      <c r="Y78" s="481" t="s">
        <v>47</v>
      </c>
      <c r="Z78" s="482"/>
      <c r="AA78" s="481" t="s">
        <v>48</v>
      </c>
      <c r="AB78" s="482"/>
      <c r="AC78" s="8"/>
      <c r="AD78" s="8"/>
      <c r="AE78" s="212"/>
      <c r="AF78" s="213" t="s">
        <v>39</v>
      </c>
      <c r="AG78" s="434" t="s">
        <v>40</v>
      </c>
      <c r="AH78" s="435"/>
      <c r="AI78" s="435"/>
      <c r="AJ78" s="435"/>
      <c r="AK78" s="435"/>
      <c r="AL78" s="435"/>
      <c r="AM78" s="435"/>
      <c r="AN78" s="435"/>
      <c r="AO78" s="435"/>
      <c r="AP78" s="435"/>
      <c r="AQ78" s="436"/>
      <c r="AR78" s="434" t="s">
        <v>41</v>
      </c>
      <c r="AS78" s="435"/>
      <c r="AT78" s="435"/>
      <c r="AU78" s="435"/>
      <c r="AV78" s="435"/>
      <c r="AW78" s="436"/>
      <c r="AX78" s="440" t="s">
        <v>42</v>
      </c>
      <c r="AY78" s="441"/>
      <c r="AZ78" s="442"/>
      <c r="BA78" s="443" t="s">
        <v>43</v>
      </c>
      <c r="BB78" s="444"/>
      <c r="BC78" s="444"/>
      <c r="BD78" s="445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</row>
    <row r="79" spans="1:256" s="159" customFormat="1" ht="39.75" customHeight="1" thickBot="1">
      <c r="A79" s="8"/>
      <c r="B79" s="397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  <c r="S79" s="398"/>
      <c r="T79" s="399"/>
      <c r="U79" s="470"/>
      <c r="V79" s="475"/>
      <c r="W79" s="476"/>
      <c r="X79" s="477"/>
      <c r="Y79" s="483"/>
      <c r="Z79" s="484"/>
      <c r="AA79" s="483"/>
      <c r="AB79" s="484"/>
      <c r="AC79" s="8"/>
      <c r="AD79" s="8"/>
      <c r="AE79" s="212"/>
      <c r="AF79" s="275" t="s">
        <v>101</v>
      </c>
      <c r="AG79" s="446" t="s">
        <v>98</v>
      </c>
      <c r="AH79" s="447"/>
      <c r="AI79" s="447"/>
      <c r="AJ79" s="447"/>
      <c r="AK79" s="447"/>
      <c r="AL79" s="447"/>
      <c r="AM79" s="447"/>
      <c r="AN79" s="447"/>
      <c r="AO79" s="447"/>
      <c r="AP79" s="447"/>
      <c r="AQ79" s="448"/>
      <c r="AR79" s="449" t="s">
        <v>171</v>
      </c>
      <c r="AS79" s="450"/>
      <c r="AT79" s="450"/>
      <c r="AU79" s="450"/>
      <c r="AV79" s="450"/>
      <c r="AW79" s="451"/>
      <c r="AX79" s="452" t="s">
        <v>105</v>
      </c>
      <c r="AY79" s="453"/>
      <c r="AZ79" s="454"/>
      <c r="BA79" s="455">
        <v>8</v>
      </c>
      <c r="BB79" s="456"/>
      <c r="BC79" s="456"/>
      <c r="BD79" s="457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</row>
    <row r="80" spans="1:256" s="159" customFormat="1" ht="39.75" customHeight="1" thickBot="1" thickTop="1">
      <c r="A80" s="8"/>
      <c r="B80" s="400"/>
      <c r="C80" s="401"/>
      <c r="D80" s="401"/>
      <c r="E80" s="401"/>
      <c r="F80" s="401"/>
      <c r="G80" s="401"/>
      <c r="H80" s="401"/>
      <c r="I80" s="401"/>
      <c r="J80" s="401"/>
      <c r="K80" s="401"/>
      <c r="L80" s="401"/>
      <c r="M80" s="401"/>
      <c r="N80" s="401"/>
      <c r="O80" s="401"/>
      <c r="P80" s="401"/>
      <c r="Q80" s="401"/>
      <c r="R80" s="401"/>
      <c r="S80" s="401"/>
      <c r="T80" s="402"/>
      <c r="U80" s="471"/>
      <c r="V80" s="478"/>
      <c r="W80" s="479"/>
      <c r="X80" s="480"/>
      <c r="Y80" s="160" t="s">
        <v>49</v>
      </c>
      <c r="Z80" s="161" t="s">
        <v>50</v>
      </c>
      <c r="AA80" s="160" t="s">
        <v>49</v>
      </c>
      <c r="AB80" s="162" t="s">
        <v>50</v>
      </c>
      <c r="AC80" s="163"/>
      <c r="AD80" s="163"/>
      <c r="AE80" s="212"/>
      <c r="AF80" s="214"/>
      <c r="AG80" s="437"/>
      <c r="AH80" s="438"/>
      <c r="AI80" s="438"/>
      <c r="AJ80" s="438"/>
      <c r="AK80" s="438"/>
      <c r="AL80" s="438"/>
      <c r="AM80" s="438"/>
      <c r="AN80" s="438"/>
      <c r="AO80" s="438"/>
      <c r="AP80" s="438"/>
      <c r="AQ80" s="439"/>
      <c r="AR80" s="437"/>
      <c r="AS80" s="438"/>
      <c r="AT80" s="438"/>
      <c r="AU80" s="438"/>
      <c r="AV80" s="438"/>
      <c r="AW80" s="439"/>
      <c r="AX80" s="424"/>
      <c r="AY80" s="425"/>
      <c r="AZ80" s="426"/>
      <c r="BA80" s="427"/>
      <c r="BB80" s="428"/>
      <c r="BC80" s="428"/>
      <c r="BD80" s="429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</row>
    <row r="81" spans="1:256" s="159" customFormat="1" ht="39.75" customHeight="1" thickTop="1">
      <c r="A81" s="8"/>
      <c r="B81" s="394" t="s">
        <v>51</v>
      </c>
      <c r="C81" s="395"/>
      <c r="D81" s="395"/>
      <c r="E81" s="395"/>
      <c r="F81" s="395"/>
      <c r="G81" s="395"/>
      <c r="H81" s="395"/>
      <c r="I81" s="395"/>
      <c r="J81" s="395"/>
      <c r="K81" s="395"/>
      <c r="L81" s="395"/>
      <c r="M81" s="395"/>
      <c r="N81" s="395"/>
      <c r="O81" s="395"/>
      <c r="P81" s="395"/>
      <c r="Q81" s="395"/>
      <c r="R81" s="395"/>
      <c r="S81" s="395"/>
      <c r="T81" s="396"/>
      <c r="U81" s="403">
        <v>17</v>
      </c>
      <c r="V81" s="406" t="s">
        <v>102</v>
      </c>
      <c r="W81" s="407"/>
      <c r="X81" s="408"/>
      <c r="Y81" s="362">
        <v>2</v>
      </c>
      <c r="Z81" s="365">
        <v>9</v>
      </c>
      <c r="AA81" s="368">
        <f>Y81*U81</f>
        <v>34</v>
      </c>
      <c r="AB81" s="430">
        <f>Z81*U81</f>
        <v>153</v>
      </c>
      <c r="AC81" s="215"/>
      <c r="AD81" s="216"/>
      <c r="AE81" s="216"/>
      <c r="AF81" s="216"/>
      <c r="AG81" s="216"/>
      <c r="AH81" s="216"/>
      <c r="AI81" s="216"/>
      <c r="AJ81" s="216"/>
      <c r="AK81" s="216"/>
      <c r="AL81" s="216"/>
      <c r="AM81" s="216"/>
      <c r="AN81" s="216"/>
      <c r="AO81" s="216"/>
      <c r="AP81" s="216"/>
      <c r="AQ81" s="216"/>
      <c r="AR81" s="216"/>
      <c r="AS81" s="216"/>
      <c r="AT81" s="216"/>
      <c r="AU81" s="216"/>
      <c r="AV81" s="216"/>
      <c r="AW81" s="216"/>
      <c r="AX81" s="216"/>
      <c r="AY81" s="216"/>
      <c r="AZ81" s="216"/>
      <c r="BA81" s="216"/>
      <c r="BB81" s="216"/>
      <c r="BC81" s="216"/>
      <c r="BD81" s="216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</row>
    <row r="82" spans="1:256" s="159" customFormat="1" ht="39.75" customHeight="1">
      <c r="A82" s="8"/>
      <c r="B82" s="397"/>
      <c r="C82" s="398"/>
      <c r="D82" s="398"/>
      <c r="E82" s="398"/>
      <c r="F82" s="398"/>
      <c r="G82" s="398"/>
      <c r="H82" s="398"/>
      <c r="I82" s="398"/>
      <c r="J82" s="398"/>
      <c r="K82" s="398"/>
      <c r="L82" s="398"/>
      <c r="M82" s="398"/>
      <c r="N82" s="398"/>
      <c r="O82" s="398"/>
      <c r="P82" s="398"/>
      <c r="Q82" s="398"/>
      <c r="R82" s="398"/>
      <c r="S82" s="398"/>
      <c r="T82" s="399"/>
      <c r="U82" s="404"/>
      <c r="V82" s="409"/>
      <c r="W82" s="410"/>
      <c r="X82" s="411"/>
      <c r="Y82" s="363"/>
      <c r="Z82" s="366"/>
      <c r="AA82" s="369"/>
      <c r="AB82" s="431"/>
      <c r="AC82" s="215"/>
      <c r="AD82" s="216"/>
      <c r="AE82" s="216"/>
      <c r="AF82" s="216"/>
      <c r="AG82" s="216"/>
      <c r="AH82" s="216"/>
      <c r="AI82" s="216"/>
      <c r="AJ82" s="216"/>
      <c r="AK82" s="216"/>
      <c r="AL82" s="216"/>
      <c r="AM82" s="216"/>
      <c r="AN82" s="216"/>
      <c r="AO82" s="216"/>
      <c r="AP82" s="216"/>
      <c r="AQ82" s="216"/>
      <c r="AR82" s="216"/>
      <c r="AS82" s="216"/>
      <c r="AT82" s="216"/>
      <c r="AU82" s="216"/>
      <c r="AV82" s="216"/>
      <c r="AW82" s="216"/>
      <c r="AX82" s="216"/>
      <c r="AY82" s="216"/>
      <c r="AZ82" s="216"/>
      <c r="BA82" s="216"/>
      <c r="BB82" s="216"/>
      <c r="BC82" s="216"/>
      <c r="BD82" s="216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</row>
    <row r="83" spans="1:256" s="159" customFormat="1" ht="49.5" customHeight="1" thickBot="1">
      <c r="A83" s="8"/>
      <c r="B83" s="400"/>
      <c r="C83" s="401"/>
      <c r="D83" s="401"/>
      <c r="E83" s="401"/>
      <c r="F83" s="401"/>
      <c r="G83" s="401"/>
      <c r="H83" s="401"/>
      <c r="I83" s="401"/>
      <c r="J83" s="401"/>
      <c r="K83" s="401"/>
      <c r="L83" s="401"/>
      <c r="M83" s="401"/>
      <c r="N83" s="401"/>
      <c r="O83" s="401"/>
      <c r="P83" s="401"/>
      <c r="Q83" s="401"/>
      <c r="R83" s="401"/>
      <c r="S83" s="401"/>
      <c r="T83" s="402"/>
      <c r="U83" s="405"/>
      <c r="V83" s="412"/>
      <c r="W83" s="413"/>
      <c r="X83" s="414"/>
      <c r="Y83" s="364"/>
      <c r="Z83" s="367"/>
      <c r="AA83" s="370"/>
      <c r="AB83" s="432"/>
      <c r="AC83" s="215"/>
      <c r="AD83" s="216"/>
      <c r="AE83" s="216"/>
      <c r="AF83" s="433" t="s">
        <v>59</v>
      </c>
      <c r="AG83" s="433"/>
      <c r="AH83" s="433"/>
      <c r="AI83" s="433"/>
      <c r="AJ83" s="433"/>
      <c r="AK83" s="433"/>
      <c r="AL83" s="433"/>
      <c r="AM83" s="433"/>
      <c r="AN83" s="433"/>
      <c r="AO83" s="433"/>
      <c r="AP83" s="433"/>
      <c r="AQ83" s="433"/>
      <c r="AR83" s="433"/>
      <c r="AS83" s="433"/>
      <c r="AT83" s="433"/>
      <c r="AU83" s="433"/>
      <c r="AV83" s="433"/>
      <c r="AW83" s="433"/>
      <c r="AX83" s="433"/>
      <c r="AY83" s="433"/>
      <c r="AZ83" s="433"/>
      <c r="BA83" s="433"/>
      <c r="BB83" s="433"/>
      <c r="BC83" s="433"/>
      <c r="BD83" s="216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</row>
    <row r="84" spans="1:256" s="159" customFormat="1" ht="39.75" customHeight="1" thickBot="1" thickTop="1">
      <c r="A84" s="8"/>
      <c r="B84" s="394" t="s">
        <v>52</v>
      </c>
      <c r="C84" s="395"/>
      <c r="D84" s="395"/>
      <c r="E84" s="395"/>
      <c r="F84" s="395"/>
      <c r="G84" s="395"/>
      <c r="H84" s="395"/>
      <c r="I84" s="395"/>
      <c r="J84" s="395"/>
      <c r="K84" s="395"/>
      <c r="L84" s="395"/>
      <c r="M84" s="395"/>
      <c r="N84" s="395"/>
      <c r="O84" s="395"/>
      <c r="P84" s="395"/>
      <c r="Q84" s="395"/>
      <c r="R84" s="395"/>
      <c r="S84" s="395"/>
      <c r="T84" s="396"/>
      <c r="U84" s="403">
        <v>4</v>
      </c>
      <c r="V84" s="406" t="s">
        <v>102</v>
      </c>
      <c r="W84" s="407"/>
      <c r="X84" s="408"/>
      <c r="Y84" s="362">
        <f>Y81</f>
        <v>2</v>
      </c>
      <c r="Z84" s="365">
        <f>Z81</f>
        <v>9</v>
      </c>
      <c r="AA84" s="368">
        <f>U84*Y84</f>
        <v>8</v>
      </c>
      <c r="AB84" s="356">
        <f>Z84*U84</f>
        <v>36</v>
      </c>
      <c r="AC84" s="215"/>
      <c r="AD84" s="216"/>
      <c r="AE84" s="216"/>
      <c r="AF84" s="217" t="s">
        <v>39</v>
      </c>
      <c r="AG84" s="371" t="s">
        <v>60</v>
      </c>
      <c r="AH84" s="372"/>
      <c r="AI84" s="372"/>
      <c r="AJ84" s="372"/>
      <c r="AK84" s="372"/>
      <c r="AL84" s="372"/>
      <c r="AM84" s="372"/>
      <c r="AN84" s="372"/>
      <c r="AO84" s="372"/>
      <c r="AP84" s="372"/>
      <c r="AQ84" s="372"/>
      <c r="AR84" s="372"/>
      <c r="AS84" s="372"/>
      <c r="AT84" s="372"/>
      <c r="AU84" s="372"/>
      <c r="AV84" s="372"/>
      <c r="AW84" s="373"/>
      <c r="AX84" s="415" t="s">
        <v>41</v>
      </c>
      <c r="AY84" s="416"/>
      <c r="AZ84" s="416"/>
      <c r="BA84" s="416"/>
      <c r="BB84" s="416"/>
      <c r="BC84" s="417"/>
      <c r="BD84" s="216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</row>
    <row r="85" spans="1:256" s="159" customFormat="1" ht="69.75" customHeight="1" thickBot="1">
      <c r="A85" s="8"/>
      <c r="B85" s="400"/>
      <c r="C85" s="401"/>
      <c r="D85" s="401"/>
      <c r="E85" s="401"/>
      <c r="F85" s="401"/>
      <c r="G85" s="401"/>
      <c r="H85" s="401"/>
      <c r="I85" s="401"/>
      <c r="J85" s="401"/>
      <c r="K85" s="401"/>
      <c r="L85" s="401"/>
      <c r="M85" s="401"/>
      <c r="N85" s="401"/>
      <c r="O85" s="401"/>
      <c r="P85" s="401"/>
      <c r="Q85" s="401"/>
      <c r="R85" s="401"/>
      <c r="S85" s="401"/>
      <c r="T85" s="402"/>
      <c r="U85" s="405"/>
      <c r="V85" s="412"/>
      <c r="W85" s="413"/>
      <c r="X85" s="414"/>
      <c r="Y85" s="364"/>
      <c r="Z85" s="367"/>
      <c r="AA85" s="370"/>
      <c r="AB85" s="358"/>
      <c r="AC85" s="215"/>
      <c r="AD85" s="216"/>
      <c r="AE85" s="216"/>
      <c r="AF85" s="218">
        <v>1</v>
      </c>
      <c r="AG85" s="418" t="s">
        <v>117</v>
      </c>
      <c r="AH85" s="419"/>
      <c r="AI85" s="419"/>
      <c r="AJ85" s="419"/>
      <c r="AK85" s="419"/>
      <c r="AL85" s="419"/>
      <c r="AM85" s="419"/>
      <c r="AN85" s="419"/>
      <c r="AO85" s="419"/>
      <c r="AP85" s="419"/>
      <c r="AQ85" s="419"/>
      <c r="AR85" s="419"/>
      <c r="AS85" s="419"/>
      <c r="AT85" s="419"/>
      <c r="AU85" s="419"/>
      <c r="AV85" s="419"/>
      <c r="AW85" s="420"/>
      <c r="AX85" s="421" t="s">
        <v>172</v>
      </c>
      <c r="AY85" s="422"/>
      <c r="AZ85" s="422"/>
      <c r="BA85" s="422"/>
      <c r="BB85" s="422"/>
      <c r="BC85" s="423"/>
      <c r="BD85" s="216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</row>
    <row r="86" spans="1:256" s="167" customFormat="1" ht="77.25" customHeight="1" thickBot="1" thickTop="1">
      <c r="A86" s="8"/>
      <c r="B86" s="394" t="s">
        <v>53</v>
      </c>
      <c r="C86" s="395"/>
      <c r="D86" s="395"/>
      <c r="E86" s="395"/>
      <c r="F86" s="395"/>
      <c r="G86" s="395"/>
      <c r="H86" s="395"/>
      <c r="I86" s="395"/>
      <c r="J86" s="395"/>
      <c r="K86" s="395"/>
      <c r="L86" s="395"/>
      <c r="M86" s="395"/>
      <c r="N86" s="395"/>
      <c r="O86" s="395"/>
      <c r="P86" s="395"/>
      <c r="Q86" s="395"/>
      <c r="R86" s="395"/>
      <c r="S86" s="395"/>
      <c r="T86" s="396"/>
      <c r="U86" s="403">
        <v>2</v>
      </c>
      <c r="V86" s="406" t="s">
        <v>123</v>
      </c>
      <c r="W86" s="407"/>
      <c r="X86" s="408"/>
      <c r="Y86" s="362">
        <f>Y81</f>
        <v>2</v>
      </c>
      <c r="Z86" s="365">
        <f>Z81</f>
        <v>9</v>
      </c>
      <c r="AA86" s="368">
        <f>Y86*U86</f>
        <v>4</v>
      </c>
      <c r="AB86" s="356">
        <f>Z86*U86</f>
        <v>18</v>
      </c>
      <c r="AC86" s="165"/>
      <c r="AD86" s="165"/>
      <c r="AE86" s="219"/>
      <c r="AF86" s="166"/>
      <c r="AG86" s="359"/>
      <c r="AH86" s="360"/>
      <c r="AI86" s="360"/>
      <c r="AJ86" s="360"/>
      <c r="AK86" s="360"/>
      <c r="AL86" s="360"/>
      <c r="AM86" s="360"/>
      <c r="AN86" s="360"/>
      <c r="AO86" s="360"/>
      <c r="AP86" s="360"/>
      <c r="AQ86" s="360"/>
      <c r="AR86" s="360"/>
      <c r="AS86" s="360"/>
      <c r="AT86" s="360"/>
      <c r="AU86" s="360"/>
      <c r="AV86" s="360"/>
      <c r="AW86" s="361"/>
      <c r="AX86" s="385"/>
      <c r="AY86" s="386"/>
      <c r="AZ86" s="386"/>
      <c r="BA86" s="386"/>
      <c r="BB86" s="386"/>
      <c r="BC86" s="387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</row>
    <row r="87" spans="1:256" s="159" customFormat="1" ht="21.75" customHeight="1" thickBot="1">
      <c r="A87" s="8"/>
      <c r="B87" s="397"/>
      <c r="C87" s="398"/>
      <c r="D87" s="398"/>
      <c r="E87" s="398"/>
      <c r="F87" s="398"/>
      <c r="G87" s="398"/>
      <c r="H87" s="398"/>
      <c r="I87" s="398"/>
      <c r="J87" s="398"/>
      <c r="K87" s="398"/>
      <c r="L87" s="398"/>
      <c r="M87" s="398"/>
      <c r="N87" s="398"/>
      <c r="O87" s="398"/>
      <c r="P87" s="398"/>
      <c r="Q87" s="398"/>
      <c r="R87" s="398"/>
      <c r="S87" s="398"/>
      <c r="T87" s="399"/>
      <c r="U87" s="404"/>
      <c r="V87" s="409"/>
      <c r="W87" s="410"/>
      <c r="X87" s="411"/>
      <c r="Y87" s="363"/>
      <c r="Z87" s="366"/>
      <c r="AA87" s="369"/>
      <c r="AB87" s="357"/>
      <c r="AC87" s="165"/>
      <c r="AD87" s="165"/>
      <c r="AE87" s="219"/>
      <c r="AF87" s="220"/>
      <c r="AG87" s="220"/>
      <c r="AH87" s="220"/>
      <c r="AI87" s="220"/>
      <c r="AJ87" s="220"/>
      <c r="AK87" s="220"/>
      <c r="AL87" s="220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</row>
    <row r="88" spans="1:256" s="180" customFormat="1" ht="24.75" customHeight="1" hidden="1" thickBot="1">
      <c r="A88" s="8"/>
      <c r="B88" s="400"/>
      <c r="C88" s="401"/>
      <c r="D88" s="401"/>
      <c r="E88" s="401"/>
      <c r="F88" s="401"/>
      <c r="G88" s="401"/>
      <c r="H88" s="401"/>
      <c r="I88" s="401"/>
      <c r="J88" s="401"/>
      <c r="K88" s="401"/>
      <c r="L88" s="401"/>
      <c r="M88" s="401"/>
      <c r="N88" s="401"/>
      <c r="O88" s="401"/>
      <c r="P88" s="401"/>
      <c r="Q88" s="401"/>
      <c r="R88" s="401"/>
      <c r="S88" s="401"/>
      <c r="T88" s="402"/>
      <c r="U88" s="405"/>
      <c r="V88" s="412"/>
      <c r="W88" s="413"/>
      <c r="X88" s="414"/>
      <c r="Y88" s="364"/>
      <c r="Z88" s="367"/>
      <c r="AA88" s="370"/>
      <c r="AB88" s="358"/>
      <c r="AC88" s="164"/>
      <c r="AD88" s="164"/>
      <c r="AE88" s="221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</row>
    <row r="89" spans="2:31" s="8" customFormat="1" ht="114" customHeight="1" thickBot="1" thickTop="1">
      <c r="B89" s="388" t="s">
        <v>61</v>
      </c>
      <c r="C89" s="389"/>
      <c r="D89" s="389"/>
      <c r="E89" s="389"/>
      <c r="F89" s="389"/>
      <c r="G89" s="389"/>
      <c r="H89" s="389"/>
      <c r="I89" s="389"/>
      <c r="J89" s="389"/>
      <c r="K89" s="389"/>
      <c r="L89" s="389"/>
      <c r="M89" s="389"/>
      <c r="N89" s="389"/>
      <c r="O89" s="389"/>
      <c r="P89" s="389"/>
      <c r="Q89" s="389"/>
      <c r="R89" s="389"/>
      <c r="S89" s="389"/>
      <c r="T89" s="390"/>
      <c r="U89" s="276" t="s">
        <v>107</v>
      </c>
      <c r="V89" s="391" t="s">
        <v>102</v>
      </c>
      <c r="W89" s="392"/>
      <c r="X89" s="393"/>
      <c r="Y89" s="277">
        <f>Y81</f>
        <v>2</v>
      </c>
      <c r="Z89" s="272">
        <f>Z81</f>
        <v>9</v>
      </c>
      <c r="AA89" s="287">
        <f>Y89*2</f>
        <v>4</v>
      </c>
      <c r="AB89" s="288">
        <f>Z89*2</f>
        <v>18</v>
      </c>
      <c r="AC89" s="164"/>
      <c r="AD89" s="164"/>
      <c r="AE89" s="221"/>
    </row>
    <row r="90" spans="2:54" s="8" customFormat="1" ht="45.75" customHeight="1" thickBot="1" thickTop="1"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22"/>
      <c r="M90" s="22"/>
      <c r="N90" s="22"/>
      <c r="O90" s="22"/>
      <c r="P90" s="22"/>
      <c r="Q90" s="22"/>
      <c r="R90" s="22"/>
      <c r="S90" s="22"/>
      <c r="T90" s="169" t="s">
        <v>54</v>
      </c>
      <c r="U90" s="222" t="s">
        <v>88</v>
      </c>
      <c r="V90" s="170"/>
      <c r="W90" s="170"/>
      <c r="X90" s="352" t="s">
        <v>54</v>
      </c>
      <c r="Y90" s="352"/>
      <c r="Z90" s="353"/>
      <c r="AA90" s="289">
        <f>AA81+AA84+AA86+AA89</f>
        <v>50</v>
      </c>
      <c r="AB90" s="290">
        <f>AB81+AB84+AB86+AB89</f>
        <v>225</v>
      </c>
      <c r="AC90" s="171"/>
      <c r="AD90" s="165"/>
      <c r="AE90" s="223"/>
      <c r="AF90" s="223"/>
      <c r="AG90" s="223"/>
      <c r="AH90" s="223"/>
      <c r="AI90" s="223"/>
      <c r="AJ90" s="223"/>
      <c r="AK90" s="223"/>
      <c r="AL90" s="223"/>
      <c r="AM90" s="223"/>
      <c r="AN90" s="223"/>
      <c r="AO90" s="223"/>
      <c r="AP90" s="223"/>
      <c r="AQ90" s="223"/>
      <c r="AR90" s="223"/>
      <c r="AS90" s="223"/>
      <c r="AT90" s="223"/>
      <c r="AU90" s="224"/>
      <c r="AV90" s="224"/>
      <c r="AW90" s="224"/>
      <c r="AX90" s="224"/>
      <c r="AY90" s="224"/>
      <c r="AZ90" s="224"/>
      <c r="BA90" s="225"/>
      <c r="BB90" s="12"/>
    </row>
    <row r="91" spans="2:55" s="8" customFormat="1" ht="33.75" customHeight="1" thickTop="1"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72"/>
      <c r="M91" s="173"/>
      <c r="N91" s="173"/>
      <c r="O91" s="173"/>
      <c r="P91" s="173"/>
      <c r="Q91" s="173"/>
      <c r="R91" s="173"/>
      <c r="S91" s="174"/>
      <c r="U91" s="175"/>
      <c r="V91" s="176"/>
      <c r="W91" s="177"/>
      <c r="X91" s="177"/>
      <c r="Y91" s="178"/>
      <c r="Z91" s="178"/>
      <c r="AA91" s="178"/>
      <c r="AB91" s="179"/>
      <c r="AC91" s="179"/>
      <c r="AD91" s="179"/>
      <c r="AE91" s="179"/>
      <c r="AF91" s="179"/>
      <c r="AG91" s="226"/>
      <c r="AH91" s="226"/>
      <c r="AI91" s="226"/>
      <c r="AJ91" s="226"/>
      <c r="AK91" s="226"/>
      <c r="AL91" s="226"/>
      <c r="AM91" s="226"/>
      <c r="AN91" s="226"/>
      <c r="AO91" s="226"/>
      <c r="AP91" s="226"/>
      <c r="AQ91" s="226"/>
      <c r="AR91" s="226"/>
      <c r="AS91" s="226"/>
      <c r="AT91" s="226"/>
      <c r="AU91" s="226"/>
      <c r="AV91" s="226"/>
      <c r="AW91" s="226"/>
      <c r="AX91" s="226"/>
      <c r="AY91" s="226"/>
      <c r="AZ91" s="226"/>
      <c r="BA91" s="226"/>
      <c r="BB91" s="13"/>
      <c r="BC91" s="13"/>
    </row>
    <row r="92" spans="2:53" s="8" customFormat="1" ht="41.25" customHeight="1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354" t="s">
        <v>62</v>
      </c>
      <c r="V92" s="354"/>
      <c r="W92" s="354"/>
      <c r="X92" s="354"/>
      <c r="Y92" s="158"/>
      <c r="Z92" s="158"/>
      <c r="AA92" s="158"/>
      <c r="AB92" s="7"/>
      <c r="AC92" s="7"/>
      <c r="AD92" s="7"/>
      <c r="AE92" s="7"/>
      <c r="AF92" s="7"/>
      <c r="AG92" s="355"/>
      <c r="AH92" s="355"/>
      <c r="AI92" s="355"/>
      <c r="AJ92" s="355"/>
      <c r="AK92" s="355"/>
      <c r="AL92" s="355"/>
      <c r="AM92" s="355"/>
      <c r="AN92" s="355"/>
      <c r="AO92" s="355"/>
      <c r="AP92" s="355"/>
      <c r="AQ92" s="355"/>
      <c r="AR92" s="355"/>
      <c r="AS92" s="355"/>
      <c r="AT92" s="355"/>
      <c r="AU92" s="355"/>
      <c r="AV92" s="355"/>
      <c r="AW92" s="355"/>
      <c r="AX92" s="355"/>
      <c r="AY92" s="355"/>
      <c r="AZ92" s="355"/>
      <c r="BA92" s="355"/>
    </row>
    <row r="93" spans="2:53" s="8" customFormat="1" ht="26.25" hidden="1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156"/>
      <c r="V93" s="156"/>
      <c r="W93" s="156"/>
      <c r="X93" s="156"/>
      <c r="Y93" s="158"/>
      <c r="Z93" s="158"/>
      <c r="AA93" s="158"/>
      <c r="AB93" s="7"/>
      <c r="AC93" s="7"/>
      <c r="AD93" s="7"/>
      <c r="AE93" s="7"/>
      <c r="AF93" s="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</row>
    <row r="94" spans="2:56" s="8" customFormat="1" ht="33.75" customHeight="1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V94" s="181"/>
      <c r="W94" s="181"/>
      <c r="X94" s="181"/>
      <c r="Y94" s="9"/>
      <c r="Z94" s="9"/>
      <c r="AA94" s="9"/>
      <c r="AB94" s="9"/>
      <c r="AC94" s="9"/>
      <c r="AD94" s="9"/>
      <c r="AE94" s="9"/>
      <c r="AF94" s="381" t="s">
        <v>132</v>
      </c>
      <c r="AG94" s="381"/>
      <c r="AH94" s="381"/>
      <c r="AI94" s="381"/>
      <c r="AJ94" s="381"/>
      <c r="AK94" s="381"/>
      <c r="AL94" s="381"/>
      <c r="AM94" s="381"/>
      <c r="AN94" s="381"/>
      <c r="AO94" s="381"/>
      <c r="AP94" s="381"/>
      <c r="AQ94" s="381"/>
      <c r="AR94" s="381"/>
      <c r="AS94" s="381"/>
      <c r="AT94" s="381"/>
      <c r="AU94" s="381"/>
      <c r="AV94" s="381"/>
      <c r="AW94" s="381"/>
      <c r="AX94" s="381"/>
      <c r="AY94" s="381"/>
      <c r="AZ94" s="381"/>
      <c r="BA94" s="381"/>
      <c r="BB94" s="381"/>
      <c r="BC94" s="381"/>
      <c r="BD94" s="14"/>
    </row>
    <row r="95" spans="21:56" s="8" customFormat="1" ht="24.75" customHeight="1">
      <c r="U95" s="43"/>
      <c r="V95" s="13"/>
      <c r="W95" s="13"/>
      <c r="X95" s="13"/>
      <c r="Y95" s="9"/>
      <c r="Z95" s="9"/>
      <c r="AA95" s="182"/>
      <c r="AB95" s="9"/>
      <c r="AC95" s="9"/>
      <c r="AD95" s="9"/>
      <c r="AE95" s="13"/>
      <c r="AF95" s="9"/>
      <c r="AG95" s="9"/>
      <c r="AH95" s="9"/>
      <c r="AI95" s="9"/>
      <c r="AJ95" s="9"/>
      <c r="AK95" s="13"/>
      <c r="AL95" s="13"/>
      <c r="AM95" s="13"/>
      <c r="AN95" s="9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</row>
    <row r="96" spans="21:56" s="8" customFormat="1" ht="24.75" customHeight="1">
      <c r="U96" s="43"/>
      <c r="V96" s="176"/>
      <c r="W96" s="176"/>
      <c r="X96" s="176"/>
      <c r="Y96" s="176"/>
      <c r="Z96" s="183"/>
      <c r="AA96" s="184"/>
      <c r="AB96" s="185"/>
      <c r="AC96" s="186"/>
      <c r="AD96" s="186"/>
      <c r="AE96" s="186"/>
      <c r="AF96" s="186"/>
      <c r="AG96" s="186"/>
      <c r="AH96" s="9"/>
      <c r="AI96" s="9"/>
      <c r="AJ96" s="9"/>
      <c r="AK96" s="13"/>
      <c r="AL96" s="13"/>
      <c r="AM96" s="13"/>
      <c r="AN96" s="9"/>
      <c r="AO96" s="20"/>
      <c r="AP96" s="21"/>
      <c r="AQ96" s="20"/>
      <c r="AR96" s="21"/>
      <c r="AS96" s="22"/>
      <c r="AT96" s="23"/>
      <c r="AU96" s="15"/>
      <c r="AV96" s="15"/>
      <c r="AW96" s="15"/>
      <c r="AX96" s="15"/>
      <c r="AY96" s="15"/>
      <c r="AZ96" s="15"/>
      <c r="BA96" s="15"/>
      <c r="BB96" s="15"/>
      <c r="BC96" s="15"/>
      <c r="BD96" s="15"/>
    </row>
    <row r="97" spans="21:55" s="280" customFormat="1" ht="66.75" customHeight="1">
      <c r="U97" s="293" t="s">
        <v>97</v>
      </c>
      <c r="V97" s="294"/>
      <c r="W97" s="662"/>
      <c r="X97" s="662"/>
      <c r="Y97" s="662"/>
      <c r="Z97" s="295" t="s">
        <v>163</v>
      </c>
      <c r="AA97" s="296"/>
      <c r="AB97" s="295"/>
      <c r="AC97" s="297"/>
      <c r="AD97" s="298"/>
      <c r="AE97" s="298"/>
      <c r="AF97" s="299"/>
      <c r="AG97" s="300"/>
      <c r="AH97" s="300"/>
      <c r="AI97" s="298"/>
      <c r="AJ97" s="297"/>
      <c r="AK97" s="674" t="s">
        <v>164</v>
      </c>
      <c r="AL97" s="674"/>
      <c r="AM97" s="674"/>
      <c r="AN97" s="674"/>
      <c r="AO97" s="674"/>
      <c r="AP97" s="674"/>
      <c r="AQ97" s="674"/>
      <c r="AR97" s="674"/>
      <c r="AS97" s="674"/>
      <c r="AT97" s="674"/>
      <c r="AU97" s="295"/>
      <c r="AV97" s="295"/>
      <c r="AW97" s="301" t="s">
        <v>120</v>
      </c>
      <c r="AX97" s="295"/>
      <c r="AY97" s="302"/>
      <c r="AZ97" s="302"/>
      <c r="BA97" s="296" t="s">
        <v>165</v>
      </c>
      <c r="BB97" s="302"/>
      <c r="BC97" s="295"/>
    </row>
    <row r="98" spans="2:55" s="282" customFormat="1" ht="38.25" customHeight="1">
      <c r="B98" s="281"/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281"/>
      <c r="N98" s="281"/>
      <c r="O98" s="281"/>
      <c r="P98" s="281"/>
      <c r="Q98" s="281"/>
      <c r="R98" s="281"/>
      <c r="S98" s="281"/>
      <c r="T98" s="281"/>
      <c r="U98" s="303"/>
      <c r="V98" s="304"/>
      <c r="W98" s="675" t="s">
        <v>55</v>
      </c>
      <c r="X98" s="675"/>
      <c r="Y98" s="675"/>
      <c r="Z98" s="305" t="s">
        <v>56</v>
      </c>
      <c r="AA98" s="306"/>
      <c r="AB98" s="305"/>
      <c r="AC98" s="306"/>
      <c r="AD98" s="307"/>
      <c r="AE98" s="304"/>
      <c r="AF98" s="308"/>
      <c r="AG98" s="309"/>
      <c r="AH98" s="310"/>
      <c r="AI98" s="305"/>
      <c r="AJ98" s="306"/>
      <c r="AK98" s="674"/>
      <c r="AL98" s="674"/>
      <c r="AM98" s="674"/>
      <c r="AN98" s="674"/>
      <c r="AO98" s="674"/>
      <c r="AP98" s="674"/>
      <c r="AQ98" s="674"/>
      <c r="AR98" s="674"/>
      <c r="AS98" s="674"/>
      <c r="AT98" s="674"/>
      <c r="AU98" s="311"/>
      <c r="AV98" s="309"/>
      <c r="AW98" s="305" t="s">
        <v>56</v>
      </c>
      <c r="AX98" s="306"/>
      <c r="AY98" s="306"/>
      <c r="AZ98" s="307"/>
      <c r="BA98" s="312"/>
      <c r="BB98" s="312"/>
      <c r="BC98" s="312"/>
    </row>
    <row r="99" spans="2:52" s="8" customFormat="1" ht="14.25" customHeight="1">
      <c r="B99" s="228"/>
      <c r="U99" s="40"/>
      <c r="V99" s="25"/>
      <c r="W99" s="41"/>
      <c r="X99" s="42"/>
      <c r="Y99" s="42"/>
      <c r="Z99" s="42"/>
      <c r="AA99" s="31"/>
      <c r="AB99" s="31"/>
      <c r="AC99" s="31"/>
      <c r="AD99" s="31"/>
      <c r="AE99" s="24"/>
      <c r="AF99" s="33"/>
      <c r="AH99" s="9"/>
      <c r="AI99" s="9"/>
      <c r="AJ99" s="9"/>
      <c r="AK99" s="9"/>
      <c r="AL99" s="9"/>
      <c r="AM99" s="9"/>
      <c r="AN99" s="9"/>
      <c r="AO99" s="25"/>
      <c r="AP99" s="25"/>
      <c r="AQ99" s="25"/>
      <c r="AS99" s="25"/>
      <c r="AT99" s="25"/>
      <c r="AU99" s="26"/>
      <c r="AV99" s="26"/>
      <c r="AW99" s="27"/>
      <c r="AX99" s="26"/>
      <c r="AY99" s="26"/>
      <c r="AZ99" s="28"/>
    </row>
    <row r="100" spans="21:52" s="8" customFormat="1" ht="18" customHeight="1">
      <c r="U100" s="43"/>
      <c r="V100" s="44"/>
      <c r="W100" s="30"/>
      <c r="X100" s="45"/>
      <c r="Y100" s="31"/>
      <c r="Z100" s="31"/>
      <c r="AA100" s="32"/>
      <c r="AB100" s="46"/>
      <c r="AC100" s="33"/>
      <c r="AD100" s="32"/>
      <c r="AE100" s="28"/>
      <c r="AF100" s="32"/>
      <c r="AH100" s="9"/>
      <c r="AI100" s="9"/>
      <c r="AJ100" s="9"/>
      <c r="AK100" s="13"/>
      <c r="AL100" s="13"/>
      <c r="AM100" s="13"/>
      <c r="AN100" s="9"/>
      <c r="AO100" s="29"/>
      <c r="AP100" s="30"/>
      <c r="AQ100" s="30"/>
      <c r="AR100" s="25"/>
      <c r="AS100" s="25"/>
      <c r="AT100" s="31"/>
      <c r="AU100" s="32"/>
      <c r="AV100" s="33"/>
      <c r="AW100" s="33"/>
      <c r="AX100" s="28"/>
      <c r="AY100" s="33"/>
      <c r="AZ100" s="32"/>
    </row>
    <row r="101" spans="2:57" s="8" customFormat="1" ht="14.25" customHeight="1">
      <c r="B101" s="380"/>
      <c r="C101" s="380"/>
      <c r="D101" s="380"/>
      <c r="E101" s="380"/>
      <c r="F101" s="380"/>
      <c r="G101" s="380"/>
      <c r="H101" s="380"/>
      <c r="I101" s="380"/>
      <c r="J101" s="380"/>
      <c r="K101" s="380"/>
      <c r="L101" s="380"/>
      <c r="M101" s="380"/>
      <c r="N101" s="380"/>
      <c r="O101" s="380"/>
      <c r="P101" s="380"/>
      <c r="Q101" s="380"/>
      <c r="R101" s="380"/>
      <c r="S101" s="380"/>
      <c r="T101" s="380"/>
      <c r="U101" s="380"/>
      <c r="V101" s="380"/>
      <c r="W101" s="380"/>
      <c r="X101" s="380"/>
      <c r="Y101" s="380"/>
      <c r="Z101" s="380"/>
      <c r="AA101" s="229"/>
      <c r="AB101" s="230"/>
      <c r="AC101" s="230"/>
      <c r="AD101" s="231"/>
      <c r="AE101" s="230"/>
      <c r="AF101" s="230"/>
      <c r="AG101" s="231"/>
      <c r="AH101" s="232"/>
      <c r="AI101" s="232"/>
      <c r="AJ101" s="232"/>
      <c r="AK101" s="232"/>
      <c r="AL101" s="232"/>
      <c r="AM101" s="232"/>
      <c r="AN101" s="232"/>
      <c r="AO101" s="230"/>
      <c r="AP101" s="233"/>
      <c r="AQ101" s="230"/>
      <c r="AR101" s="231"/>
      <c r="AS101" s="234"/>
      <c r="AT101" s="231"/>
      <c r="AU101" s="229"/>
      <c r="AV101" s="231"/>
      <c r="AW101" s="230"/>
      <c r="AX101" s="230"/>
      <c r="AY101" s="230"/>
      <c r="AZ101" s="230"/>
      <c r="BA101" s="231"/>
      <c r="BB101" s="231"/>
      <c r="BC101" s="231"/>
      <c r="BD101" s="231"/>
      <c r="BE101" s="231"/>
    </row>
    <row r="102" spans="2:57" ht="12.75" customHeight="1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13"/>
      <c r="W102" s="13"/>
      <c r="X102" s="13"/>
      <c r="Y102" s="187"/>
      <c r="Z102" s="187"/>
      <c r="AA102" s="187"/>
      <c r="AB102" s="187"/>
      <c r="AC102" s="187"/>
      <c r="AD102" s="187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3"/>
      <c r="AT102" s="13"/>
      <c r="AU102" s="13"/>
      <c r="AV102" s="13"/>
      <c r="AW102" s="13"/>
      <c r="AX102" s="13"/>
      <c r="AY102" s="13"/>
      <c r="AZ102" s="13"/>
      <c r="BA102" s="13"/>
      <c r="BB102" s="8"/>
      <c r="BC102" s="8"/>
      <c r="BD102" s="8"/>
      <c r="BE102" s="8"/>
    </row>
    <row r="103" spans="2:57" ht="14.2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188"/>
      <c r="V103" s="132"/>
      <c r="W103" s="189"/>
      <c r="X103" s="178"/>
      <c r="Y103" s="187"/>
      <c r="Z103" s="187"/>
      <c r="AA103" s="187"/>
      <c r="AB103" s="187"/>
      <c r="AC103" s="187"/>
      <c r="AD103" s="187"/>
      <c r="AE103" s="9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3"/>
      <c r="AT103" s="16"/>
      <c r="AU103" s="16"/>
      <c r="AV103" s="16"/>
      <c r="AW103" s="16"/>
      <c r="AX103" s="16"/>
      <c r="AY103" s="16"/>
      <c r="AZ103" s="13"/>
      <c r="BA103" s="13"/>
      <c r="BB103" s="8"/>
      <c r="BC103" s="8"/>
      <c r="BD103" s="8"/>
      <c r="BE103" s="8"/>
    </row>
    <row r="104" spans="2:57" ht="1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43"/>
      <c r="V104" s="8"/>
      <c r="W104" s="8"/>
      <c r="X104" s="8"/>
      <c r="Y104" s="11"/>
      <c r="Z104" s="11"/>
      <c r="AA104" s="182"/>
      <c r="AB104" s="11"/>
      <c r="AC104" s="11"/>
      <c r="AD104" s="11"/>
      <c r="AE104" s="8"/>
      <c r="AF104" s="182"/>
      <c r="AG104" s="182"/>
      <c r="AH104" s="11"/>
      <c r="AI104" s="11"/>
      <c r="AJ104" s="11"/>
      <c r="AK104" s="8"/>
      <c r="AL104" s="8"/>
      <c r="AM104" s="8"/>
      <c r="AN104" s="11"/>
      <c r="AO104" s="11"/>
      <c r="AP104" s="8"/>
      <c r="AQ104" s="8"/>
      <c r="AR104" s="8"/>
      <c r="AZ104" s="8"/>
      <c r="BA104" s="8"/>
      <c r="BB104" s="8"/>
      <c r="BC104" s="8"/>
      <c r="BD104" s="8"/>
      <c r="BE104" s="8"/>
    </row>
    <row r="105" spans="21:30" ht="12.75">
      <c r="U105" s="6"/>
      <c r="V105" s="190"/>
      <c r="W105" s="6"/>
      <c r="X105" s="190"/>
      <c r="Y105" s="6"/>
      <c r="Z105" s="6"/>
      <c r="AA105" s="6"/>
      <c r="AB105" s="6"/>
      <c r="AC105" s="6"/>
      <c r="AD105" s="6"/>
    </row>
  </sheetData>
  <sheetProtection/>
  <mergeCells count="212">
    <mergeCell ref="T32:U32"/>
    <mergeCell ref="W32:AD32"/>
    <mergeCell ref="AK97:AT98"/>
    <mergeCell ref="W98:Y98"/>
    <mergeCell ref="T27:U27"/>
    <mergeCell ref="T28:U28"/>
    <mergeCell ref="T33:U33"/>
    <mergeCell ref="T45:U45"/>
    <mergeCell ref="T59:U59"/>
    <mergeCell ref="W59:AD59"/>
    <mergeCell ref="T58:U58"/>
    <mergeCell ref="T52:U52"/>
    <mergeCell ref="W52:AD52"/>
    <mergeCell ref="T53:U53"/>
    <mergeCell ref="W53:AD53"/>
    <mergeCell ref="T54:U54"/>
    <mergeCell ref="W55:AD55"/>
    <mergeCell ref="W97:Y97"/>
    <mergeCell ref="B30:BE30"/>
    <mergeCell ref="T38:V38"/>
    <mergeCell ref="W38:AD38"/>
    <mergeCell ref="T39:V39"/>
    <mergeCell ref="W39:AD39"/>
    <mergeCell ref="W58:AD58"/>
    <mergeCell ref="T49:U49"/>
    <mergeCell ref="W49:AD49"/>
    <mergeCell ref="T55:U55"/>
    <mergeCell ref="B31:BE31"/>
    <mergeCell ref="B37:BE37"/>
    <mergeCell ref="B40:AD40"/>
    <mergeCell ref="B42:BE42"/>
    <mergeCell ref="B41:BE41"/>
    <mergeCell ref="W54:AD54"/>
    <mergeCell ref="T50:U50"/>
    <mergeCell ref="W50:AD50"/>
    <mergeCell ref="T51:U51"/>
    <mergeCell ref="W51:AD51"/>
    <mergeCell ref="B1:BA1"/>
    <mergeCell ref="B2:BA2"/>
    <mergeCell ref="B3:BA3"/>
    <mergeCell ref="T4:U4"/>
    <mergeCell ref="X4:AP4"/>
    <mergeCell ref="AZ4:BE4"/>
    <mergeCell ref="X5:AN5"/>
    <mergeCell ref="AZ5:BE5"/>
    <mergeCell ref="X6:AF6"/>
    <mergeCell ref="AZ6:BE6"/>
    <mergeCell ref="W7:AB7"/>
    <mergeCell ref="AD7:AS7"/>
    <mergeCell ref="AZ7:BE7"/>
    <mergeCell ref="B5:V5"/>
    <mergeCell ref="A7:V7"/>
    <mergeCell ref="W8:AC8"/>
    <mergeCell ref="AD8:AS8"/>
    <mergeCell ref="AZ8:BE8"/>
    <mergeCell ref="T9:V9"/>
    <mergeCell ref="W9:AC9"/>
    <mergeCell ref="AD9:AS9"/>
    <mergeCell ref="AZ9:BE9"/>
    <mergeCell ref="T8:V8"/>
    <mergeCell ref="B12:B18"/>
    <mergeCell ref="T12:V18"/>
    <mergeCell ref="W12:AD18"/>
    <mergeCell ref="AE12:AF14"/>
    <mergeCell ref="AG12:AN14"/>
    <mergeCell ref="AO12:AO18"/>
    <mergeCell ref="AE15:AE18"/>
    <mergeCell ref="AJ16:AK17"/>
    <mergeCell ref="AL16:AM17"/>
    <mergeCell ref="AN16:AN18"/>
    <mergeCell ref="W10:Z10"/>
    <mergeCell ref="AE10:AS10"/>
    <mergeCell ref="AZ10:BE10"/>
    <mergeCell ref="AX12:BE12"/>
    <mergeCell ref="AX13:BE13"/>
    <mergeCell ref="AX14:BE14"/>
    <mergeCell ref="AP12:AW14"/>
    <mergeCell ref="AR15:AR18"/>
    <mergeCell ref="AS15:AS18"/>
    <mergeCell ref="AP15:AP18"/>
    <mergeCell ref="AQ15:AQ18"/>
    <mergeCell ref="AU15:AU18"/>
    <mergeCell ref="BK16:BK18"/>
    <mergeCell ref="AX17:AX18"/>
    <mergeCell ref="AY17:BA17"/>
    <mergeCell ref="BB17:BB18"/>
    <mergeCell ref="BC17:BE17"/>
    <mergeCell ref="T19:V19"/>
    <mergeCell ref="AF15:AF18"/>
    <mergeCell ref="AG15:AG18"/>
    <mergeCell ref="AH15:AN15"/>
    <mergeCell ref="AH16:AI17"/>
    <mergeCell ref="W19:AD19"/>
    <mergeCell ref="AW15:AW18"/>
    <mergeCell ref="T22:V22"/>
    <mergeCell ref="W22:AD22"/>
    <mergeCell ref="T23:V23"/>
    <mergeCell ref="W23:AD23"/>
    <mergeCell ref="AT15:AT18"/>
    <mergeCell ref="AV15:AV18"/>
    <mergeCell ref="B20:BE20"/>
    <mergeCell ref="B21:BE21"/>
    <mergeCell ref="AX15:BA16"/>
    <mergeCell ref="B24:AD24"/>
    <mergeCell ref="B26:BE26"/>
    <mergeCell ref="W33:AD33"/>
    <mergeCell ref="B34:AD34"/>
    <mergeCell ref="B35:AD35"/>
    <mergeCell ref="B36:BE36"/>
    <mergeCell ref="B25:BE25"/>
    <mergeCell ref="W27:AD27"/>
    <mergeCell ref="W28:AD28"/>
    <mergeCell ref="B29:AD29"/>
    <mergeCell ref="W48:AD48"/>
    <mergeCell ref="T47:U47"/>
    <mergeCell ref="W47:AD47"/>
    <mergeCell ref="T46:U46"/>
    <mergeCell ref="W46:AD46"/>
    <mergeCell ref="T43:U43"/>
    <mergeCell ref="W43:AD43"/>
    <mergeCell ref="T44:U44"/>
    <mergeCell ref="W44:AD44"/>
    <mergeCell ref="W60:AD60"/>
    <mergeCell ref="B61:AD61"/>
    <mergeCell ref="B62:AD62"/>
    <mergeCell ref="T48:U48"/>
    <mergeCell ref="T60:U60"/>
    <mergeCell ref="B63:AD63"/>
    <mergeCell ref="T56:U56"/>
    <mergeCell ref="W56:AD56"/>
    <mergeCell ref="T57:U57"/>
    <mergeCell ref="W57:AD57"/>
    <mergeCell ref="B64:B71"/>
    <mergeCell ref="U64:V64"/>
    <mergeCell ref="AB64:AD71"/>
    <mergeCell ref="U67:V67"/>
    <mergeCell ref="T70:U70"/>
    <mergeCell ref="AE64:AO64"/>
    <mergeCell ref="AE67:AO67"/>
    <mergeCell ref="AE70:AO70"/>
    <mergeCell ref="AP64:AW64"/>
    <mergeCell ref="U65:V65"/>
    <mergeCell ref="AE65:AO65"/>
    <mergeCell ref="AP65:AW65"/>
    <mergeCell ref="U66:V66"/>
    <mergeCell ref="AE66:AO66"/>
    <mergeCell ref="AP66:AW66"/>
    <mergeCell ref="AP67:AW67"/>
    <mergeCell ref="AE68:AO68"/>
    <mergeCell ref="AP68:AW68"/>
    <mergeCell ref="T69:V69"/>
    <mergeCell ref="AE69:AO69"/>
    <mergeCell ref="AP69:AW69"/>
    <mergeCell ref="AP70:AW70"/>
    <mergeCell ref="T71:V71"/>
    <mergeCell ref="AE71:AO71"/>
    <mergeCell ref="AP71:AW71"/>
    <mergeCell ref="AF76:BD76"/>
    <mergeCell ref="B78:T80"/>
    <mergeCell ref="U78:U80"/>
    <mergeCell ref="V78:X80"/>
    <mergeCell ref="Y78:Z79"/>
    <mergeCell ref="AA78:AB79"/>
    <mergeCell ref="AG78:AQ78"/>
    <mergeCell ref="AG80:AQ80"/>
    <mergeCell ref="AR78:AW78"/>
    <mergeCell ref="AX78:AZ78"/>
    <mergeCell ref="BA78:BD78"/>
    <mergeCell ref="AG79:AQ79"/>
    <mergeCell ref="AR79:AW79"/>
    <mergeCell ref="AX79:AZ79"/>
    <mergeCell ref="BA79:BD79"/>
    <mergeCell ref="AR80:AW80"/>
    <mergeCell ref="AX80:AZ80"/>
    <mergeCell ref="BA80:BD80"/>
    <mergeCell ref="B81:T83"/>
    <mergeCell ref="U81:U83"/>
    <mergeCell ref="V81:X83"/>
    <mergeCell ref="Y81:Y83"/>
    <mergeCell ref="Z81:Z83"/>
    <mergeCell ref="AA81:AA83"/>
    <mergeCell ref="AB81:AB83"/>
    <mergeCell ref="AF83:BC83"/>
    <mergeCell ref="AX84:BC84"/>
    <mergeCell ref="B84:T85"/>
    <mergeCell ref="U84:U85"/>
    <mergeCell ref="V84:X85"/>
    <mergeCell ref="Y84:Y85"/>
    <mergeCell ref="Z84:Z85"/>
    <mergeCell ref="AA84:AA85"/>
    <mergeCell ref="AG85:AW85"/>
    <mergeCell ref="AX85:BC85"/>
    <mergeCell ref="BB15:BE16"/>
    <mergeCell ref="B101:Z101"/>
    <mergeCell ref="AF94:BC94"/>
    <mergeCell ref="W45:AD45"/>
    <mergeCell ref="AX86:BC86"/>
    <mergeCell ref="B89:T89"/>
    <mergeCell ref="V89:X89"/>
    <mergeCell ref="B86:T88"/>
    <mergeCell ref="U86:U88"/>
    <mergeCell ref="V86:X88"/>
    <mergeCell ref="X90:Z90"/>
    <mergeCell ref="U92:X92"/>
    <mergeCell ref="AG92:BA92"/>
    <mergeCell ref="AB86:AB88"/>
    <mergeCell ref="AG86:AW86"/>
    <mergeCell ref="AB84:AB85"/>
    <mergeCell ref="Y86:Y88"/>
    <mergeCell ref="Z86:Z88"/>
    <mergeCell ref="AA86:AA88"/>
    <mergeCell ref="AG84:AW84"/>
  </mergeCells>
  <printOptions/>
  <pageMargins left="0.3937007874015748" right="0.1968503937007874" top="0.3937007874015748" bottom="0" header="0" footer="0"/>
  <pageSetup fitToHeight="1" fitToWidth="1" horizontalDpi="600" verticalDpi="600" orientation="portrait" paperSize="8" scale="18" r:id="rId2"/>
  <rowBreaks count="1" manualBreakCount="1">
    <brk id="32" max="5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yakynina</cp:lastModifiedBy>
  <cp:lastPrinted>2020-07-07T09:49:26Z</cp:lastPrinted>
  <dcterms:created xsi:type="dcterms:W3CDTF">2014-01-13T08:19:54Z</dcterms:created>
  <dcterms:modified xsi:type="dcterms:W3CDTF">2020-07-07T09:57:10Z</dcterms:modified>
  <cp:category/>
  <cp:version/>
  <cp:contentType/>
  <cp:contentStatus/>
</cp:coreProperties>
</file>