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30" activeTab="0"/>
  </bookViews>
  <sheets>
    <sheet name="Магистр  ОНП 2 курс" sheetId="1" r:id="rId1"/>
  </sheets>
  <definedNames>
    <definedName name="_xlnm.Print_Area" localSheetId="0">'Магистр  ОНП 2 курс'!$A$2:$BG$83</definedName>
  </definedNames>
  <calcPr fullCalcOnLoad="1"/>
</workbook>
</file>

<file path=xl/sharedStrings.xml><?xml version="1.0" encoding="utf-8"?>
<sst xmlns="http://schemas.openxmlformats.org/spreadsheetml/2006/main" count="198" uniqueCount="159">
  <si>
    <t>РОБОЧИЙ   НАВЧАЛЬНИЙ   ПЛАН</t>
  </si>
  <si>
    <t>Факультет (інститут)</t>
  </si>
  <si>
    <t>-</t>
  </si>
  <si>
    <t>Форма навчання</t>
  </si>
  <si>
    <t>денна</t>
  </si>
  <si>
    <t>Термін навчання</t>
  </si>
  <si>
    <t>Кваліфікація</t>
  </si>
  <si>
    <t>Випускова кафедра</t>
  </si>
  <si>
    <t>№ п/п</t>
  </si>
  <si>
    <t>Найменування дисциплін</t>
  </si>
  <si>
    <t>Назва кафедр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</si>
  <si>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</si>
  <si>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</si>
  <si>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</si>
  <si>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</si>
  <si>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</si>
  <si>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</si>
  <si>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</si>
  <si>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</si>
  <si>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</si>
  <si>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</si>
  <si>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</si>
  <si>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</si>
  <si>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</si>
  <si>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</si>
  <si>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</si>
  <si>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</si>
  <si>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</si>
  <si>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</si>
  <si>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</si>
  <si>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</si>
  <si>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</si>
  <si>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</si>
  <si>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</si>
  <si>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</si>
  <si>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</si>
  <si>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</si>
  <si>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</si>
  <si>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ПРАКТИКИ</t>
  </si>
  <si>
    <t>№</t>
  </si>
  <si>
    <t>Вид практики</t>
  </si>
  <si>
    <t>Термін проведення</t>
  </si>
  <si>
    <t>Тривалість у тижнях</t>
  </si>
  <si>
    <t>Семестр</t>
  </si>
  <si>
    <t>Вид  роботи</t>
  </si>
  <si>
    <t>Норма в годинах
на 1 студента</t>
  </si>
  <si>
    <t>Кафедра</t>
  </si>
  <si>
    <t>Кількість
студентів</t>
  </si>
  <si>
    <t>Всього
годин</t>
  </si>
  <si>
    <t>Б</t>
  </si>
  <si>
    <t>К</t>
  </si>
  <si>
    <t>Керівництво</t>
  </si>
  <si>
    <t>Консультування</t>
  </si>
  <si>
    <t>Рецензування</t>
  </si>
  <si>
    <t>Всього  годин</t>
  </si>
  <si>
    <t>(підпис)</t>
  </si>
  <si>
    <t>(П.І.Б.)</t>
  </si>
  <si>
    <t>магістр</t>
  </si>
  <si>
    <t xml:space="preserve">          ЗАТВЕРДЖУЮ</t>
  </si>
  <si>
    <t>18 тижнів</t>
  </si>
  <si>
    <t>Обсяг
дисцип-ліни</t>
  </si>
  <si>
    <t>ЕК</t>
  </si>
  <si>
    <t>d - кількість членів ЕК з даної кафедри</t>
  </si>
  <si>
    <t>Освітній ступінь</t>
  </si>
  <si>
    <t xml:space="preserve">  АТЕСТАЦІЯ  ВИПУСКНИКІВ</t>
  </si>
  <si>
    <t>Форма  атестації випускників</t>
  </si>
  <si>
    <t xml:space="preserve">  </t>
  </si>
  <si>
    <t>Спеціальність (код і назва)</t>
  </si>
  <si>
    <t>І.3.Дослідницький (науковий) компонент (за вибором студентів)</t>
  </si>
  <si>
    <t xml:space="preserve"> І.2.Навчальні дисципліни базової підготовки (за вибором студентів)</t>
  </si>
  <si>
    <t>І.ЦИКЛ ЗАГАЛЬНОЇ ПІДГОТОВКИ</t>
  </si>
  <si>
    <t>ВСЬОГО ЗА ЦИКЛ ЗАГАЛЬНОЇ  ПІДГОТОВКИ :</t>
  </si>
  <si>
    <t xml:space="preserve">ІІ.ЦИКЛ ПРОФЕСІЙНОЇ ПІДГОТОВКИ </t>
  </si>
  <si>
    <t>ВСЬОГО ЗА ЦИКЛ ПРОФЕСІЙНОЇ ПІДГОТОВКИ:</t>
  </si>
  <si>
    <t>РАЗОМ ЗА ТЕРМІН  НАВЧАННЯ:</t>
  </si>
  <si>
    <t>НАЦІОНАЛЬНИЙ ТЕХНІЧНИЙ УНІВЕРСИТЕТ УКРАЇНИ "КИЇВСЬКИЙ ПОЛІТЕХНІЧНИЙ ІНСТИТУТ імені ІГОРЯ СІКОРСЬКОГО"</t>
  </si>
  <si>
    <t>Розподіл аудиторних годин на тиждень за
курсами і семестрами</t>
  </si>
  <si>
    <t>Індивідуальні
 заняття</t>
  </si>
  <si>
    <t xml:space="preserve">Лекції  </t>
  </si>
  <si>
    <t>Практ.
(семінари)</t>
  </si>
  <si>
    <t>за  НП</t>
  </si>
  <si>
    <t>з урахуван. Інд занять</t>
  </si>
  <si>
    <t>Лаборатор
(комп.практ)</t>
  </si>
  <si>
    <t>1 рік 9 міс.</t>
  </si>
  <si>
    <t xml:space="preserve">ІІ.2.Навчальні дисципліни  професійно  та практичної підготовки (за вибором студентів)    </t>
  </si>
  <si>
    <t>Разом за п.1.2.</t>
  </si>
  <si>
    <t>Разом за п.1.3.</t>
  </si>
  <si>
    <t>Разом за п.2.2.</t>
  </si>
  <si>
    <t>40*</t>
  </si>
  <si>
    <t>*якщо голова ЕК зовнішній  - 39,5 год</t>
  </si>
  <si>
    <t>121 Інженерія програмного забезпечення</t>
  </si>
  <si>
    <t xml:space="preserve">Автоматизованих систем обробки інформації і управління </t>
  </si>
  <si>
    <t>інформатики та</t>
  </si>
  <si>
    <t>3 семестр</t>
  </si>
  <si>
    <t>4 семестр</t>
  </si>
  <si>
    <t>Автоматизованих систем обробки інформації  і управління</t>
  </si>
  <si>
    <t>Обчислювальної техніки</t>
  </si>
  <si>
    <t>В.о. завідувача кафедри</t>
  </si>
  <si>
    <t xml:space="preserve"> 18 тижнів</t>
  </si>
  <si>
    <t>х</t>
  </si>
  <si>
    <t>Автоматизованих систем обробки інформації і управління</t>
  </si>
  <si>
    <t>Англійської мови гуманітарного спрямування №3</t>
  </si>
  <si>
    <t>ІІ курс</t>
  </si>
  <si>
    <t>Науково-дослідна практика</t>
  </si>
  <si>
    <t>Захист магістерської дисертації</t>
  </si>
  <si>
    <t>Психології і педагогіки</t>
  </si>
  <si>
    <t xml:space="preserve">Наукова робота за темою магістерської дисертації – 2.  Науково-дослідна робота за темою магістерської дисертації </t>
  </si>
  <si>
    <t>Робота над магістерською дисертацією</t>
  </si>
  <si>
    <t xml:space="preserve"> </t>
  </si>
  <si>
    <t>обчислювальної</t>
  </si>
  <si>
    <t>техніки</t>
  </si>
  <si>
    <t>0.5*4=2</t>
  </si>
  <si>
    <t>Практикум з іншомовного наукового спілкування-2. Іноземна мова для науковців</t>
  </si>
  <si>
    <t xml:space="preserve">        РОЗПОДІЛ   ГОДИН ПО ПІДГОТОВЦІ ТА ЗАХИСТУ МАГІСТЕРСЬКОЇ ДИСЕРТАЦІЇ                                           </t>
  </si>
  <si>
    <t xml:space="preserve"> з інженерії програмного</t>
  </si>
  <si>
    <t>забезпечення</t>
  </si>
  <si>
    <t xml:space="preserve">                </t>
  </si>
  <si>
    <t xml:space="preserve">за освітньо-науковою програмою магістерської підготовки  "Інженерія програмного
                                                             забезпечення комп’ютеризованих систем"                                                         </t>
  </si>
  <si>
    <t>Формальні методи програмної інженерії</t>
  </si>
  <si>
    <t xml:space="preserve">Методи та системи підтримки прийняття рішень </t>
  </si>
  <si>
    <t xml:space="preserve">                          на 2020 / 2021  навчальний рік</t>
  </si>
  <si>
    <t xml:space="preserve">     прийом 2019 року</t>
  </si>
  <si>
    <t>ІП-91мн (6+0)</t>
  </si>
  <si>
    <t xml:space="preserve">    Проректор  з навчальної роботи КПІ 
             ім. Ігоря Сікорського</t>
  </si>
  <si>
    <t xml:space="preserve">                                         _________________ Анатолій МЕЛЬНИЧЕНКО                                       </t>
  </si>
  <si>
    <r>
      <t xml:space="preserve">"_____"_________________ </t>
    </r>
    <r>
      <rPr>
        <b/>
        <sz val="26"/>
        <rFont val="Arial"/>
        <family val="2"/>
      </rPr>
      <t>2020р.</t>
    </r>
  </si>
  <si>
    <r>
      <t xml:space="preserve">Ухвалено на засіданні Вченої ради  факультету ІОТ, ПРОТОКОЛ </t>
    </r>
    <r>
      <rPr>
        <b/>
        <i/>
        <u val="single"/>
        <sz val="26"/>
        <rFont val="Arial"/>
        <family val="2"/>
      </rPr>
      <t>№ ___ від _____________________  2020 р.</t>
    </r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</si>
  <si>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</si>
  <si>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</si>
  <si>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</si>
  <si>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</si>
  <si>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</si>
  <si>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</si>
  <si>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</si>
  <si>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</si>
  <si>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</si>
  <si>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</si>
  <si>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</si>
  <si>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</si>
  <si>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Теорія прийняття рішень</t>
  </si>
  <si>
    <t>Інформаційні технології підтримки прийняття рішень</t>
  </si>
  <si>
    <t>Інженерія знань</t>
  </si>
  <si>
    <t>Мультиагентні технології</t>
  </si>
  <si>
    <t>Методологія побудови інформаційних систем</t>
  </si>
  <si>
    <t>Технології побудови інформаційних систем</t>
  </si>
  <si>
    <t>Методологія програмної інженерії</t>
  </si>
  <si>
    <t>Системи імітаційного моделювання</t>
  </si>
  <si>
    <t>Методи та засоби моделювання дискретно-подійних систем</t>
  </si>
  <si>
    <t>/   Олександр Павлов/</t>
  </si>
  <si>
    <t>Директор інституту  (декан факультету)</t>
  </si>
  <si>
    <t>/ Сергій Теленик /</t>
  </si>
  <si>
    <t>Інженерна педагогіка</t>
  </si>
  <si>
    <t>17.05 по 31.05.2021 р.</t>
  </si>
  <si>
    <t>Інтелектуальні інформаційні системи</t>
  </si>
  <si>
    <t>01.02-06.03.2021</t>
  </si>
  <si>
    <r>
      <t>РГР</t>
    </r>
    <r>
      <rPr>
        <sz val="42"/>
        <rFont val="Arial"/>
        <family val="2"/>
      </rPr>
      <t xml:space="preserve"> - розрахунково-графічна робота;</t>
    </r>
  </si>
  <si>
    <r>
      <t>РР</t>
    </r>
    <r>
      <rPr>
        <sz val="42"/>
        <rFont val="Arial"/>
        <family val="2"/>
      </rPr>
      <t xml:space="preserve"> - розрахункова робота;</t>
    </r>
  </si>
  <si>
    <r>
      <t>ГР</t>
    </r>
    <r>
      <rPr>
        <sz val="42"/>
        <rFont val="Arial"/>
        <family val="2"/>
      </rPr>
      <t xml:space="preserve"> - графічна робота;</t>
    </r>
  </si>
  <si>
    <r>
      <t>ДКР</t>
    </r>
    <r>
      <rPr>
        <sz val="42"/>
        <rFont val="Arial"/>
        <family val="2"/>
      </rPr>
      <t xml:space="preserve"> - домашня контрольна робота (виконується під час СРС)</t>
    </r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</si>
</sst>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€-2]\ ###,000_);[Red]\([$€-2]\ ###,000\)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4"/>
      <name val="Arial"/>
      <family val="2"/>
    </font>
    <font>
      <sz val="10"/>
      <name val="Arial"/>
      <family val="2"/>
    </font>
    <font>
      <b/>
      <sz val="40"/>
      <name val="Arial"/>
      <family val="2"/>
    </font>
    <font>
      <b/>
      <sz val="40"/>
      <name val="Arial Cyr"/>
      <family val="0"/>
    </font>
    <font>
      <b/>
      <sz val="2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4"/>
      <name val="Arial Cyr"/>
      <family val="0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0"/>
      <name val="Arial Cyr"/>
      <family val="0"/>
    </font>
    <font>
      <b/>
      <i/>
      <sz val="12"/>
      <name val="Arial"/>
      <family val="2"/>
    </font>
    <font>
      <sz val="12"/>
      <name val="Arial"/>
      <family val="2"/>
    </font>
    <font>
      <sz val="26"/>
      <name val="Arial"/>
      <family val="2"/>
    </font>
    <font>
      <b/>
      <sz val="30"/>
      <name val="Arial"/>
      <family val="2"/>
    </font>
    <font>
      <sz val="30"/>
      <name val="Arial Cyr"/>
      <family val="0"/>
    </font>
    <font>
      <b/>
      <sz val="36"/>
      <name val="Arial Cyr"/>
      <family val="0"/>
    </font>
    <font>
      <sz val="28"/>
      <name val="Arial"/>
      <family val="2"/>
    </font>
    <font>
      <b/>
      <i/>
      <sz val="26"/>
      <name val="Arial"/>
      <family val="2"/>
    </font>
    <font>
      <b/>
      <sz val="30"/>
      <name val="Arial Cyr"/>
      <family val="0"/>
    </font>
    <font>
      <b/>
      <sz val="32"/>
      <name val="Arial Cyr"/>
      <family val="0"/>
    </font>
    <font>
      <sz val="24"/>
      <name val="Arial Cyr"/>
      <family val="0"/>
    </font>
    <font>
      <sz val="24"/>
      <name val="Arial"/>
      <family val="2"/>
    </font>
    <font>
      <b/>
      <sz val="36"/>
      <name val="Arial"/>
      <family val="2"/>
    </font>
    <font>
      <b/>
      <i/>
      <u val="single"/>
      <sz val="26"/>
      <name val="Arial"/>
      <family val="2"/>
    </font>
    <font>
      <b/>
      <sz val="38"/>
      <name val="Arial"/>
      <family val="2"/>
    </font>
    <font>
      <b/>
      <sz val="32"/>
      <name val="Arial"/>
      <family val="2"/>
    </font>
    <font>
      <sz val="32"/>
      <name val="Arial Cyr"/>
      <family val="0"/>
    </font>
    <font>
      <b/>
      <sz val="42"/>
      <name val="Arial"/>
      <family val="2"/>
    </font>
    <font>
      <sz val="42"/>
      <name val="Arial"/>
      <family val="2"/>
    </font>
    <font>
      <b/>
      <sz val="42"/>
      <name val="Arial Cyr"/>
      <family val="0"/>
    </font>
    <font>
      <sz val="4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medium"/>
      <top style="thick"/>
      <bottom style="medium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0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70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/>
    </xf>
    <xf numFmtId="49" fontId="20" fillId="0" borderId="0" xfId="0" applyNumberFormat="1" applyFont="1" applyFill="1" applyBorder="1" applyAlignment="1">
      <alignment horizontal="left" vertical="justify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 textRotation="90" wrapText="1"/>
    </xf>
    <xf numFmtId="49" fontId="21" fillId="0" borderId="0" xfId="0" applyNumberFormat="1" applyFont="1" applyFill="1" applyBorder="1" applyAlignment="1">
      <alignment horizontal="center" vertical="justify" wrapText="1"/>
    </xf>
    <xf numFmtId="49" fontId="14" fillId="0" borderId="0" xfId="0" applyNumberFormat="1" applyFont="1" applyFill="1" applyBorder="1" applyAlignment="1">
      <alignment horizontal="center" vertical="justify" wrapText="1"/>
    </xf>
    <xf numFmtId="49" fontId="18" fillId="0" borderId="0" xfId="0" applyNumberFormat="1" applyFont="1" applyFill="1" applyBorder="1" applyAlignment="1">
      <alignment horizontal="center" vertical="justify" wrapText="1"/>
    </xf>
    <xf numFmtId="49" fontId="17" fillId="0" borderId="0" xfId="0" applyNumberFormat="1" applyFont="1" applyFill="1" applyBorder="1" applyAlignment="1">
      <alignment horizontal="center" vertical="justify" wrapText="1"/>
    </xf>
    <xf numFmtId="0" fontId="13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left" vertical="justify"/>
      <protection/>
    </xf>
    <xf numFmtId="0" fontId="13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 applyProtection="1">
      <alignment horizontal="left" vertical="justify"/>
      <protection/>
    </xf>
    <xf numFmtId="0" fontId="18" fillId="0" borderId="0" xfId="0" applyFont="1" applyFill="1" applyBorder="1" applyAlignment="1" applyProtection="1">
      <alignment vertical="justify"/>
      <protection/>
    </xf>
    <xf numFmtId="0" fontId="18" fillId="0" borderId="0" xfId="0" applyFont="1" applyFill="1" applyBorder="1" applyAlignment="1" applyProtection="1">
      <alignment horizontal="right" vertical="justify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17" fillId="0" borderId="0" xfId="0" applyNumberFormat="1" applyFont="1" applyFill="1" applyBorder="1" applyAlignment="1" applyProtection="1">
      <alignment horizontal="center" vertical="justify"/>
      <protection/>
    </xf>
    <xf numFmtId="0" fontId="1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textRotation="90" wrapText="1"/>
    </xf>
    <xf numFmtId="0" fontId="9" fillId="0" borderId="15" xfId="0" applyNumberFormat="1" applyFont="1" applyFill="1" applyBorder="1" applyAlignment="1">
      <alignment horizontal="center" vertical="center" textRotation="90" wrapText="1"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3" fillId="0" borderId="15" xfId="0" applyNumberFormat="1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 applyProtection="1">
      <alignment horizontal="center" vertical="justify" wrapText="1"/>
      <protection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 vertical="justify"/>
      <protection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28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top" wrapText="1"/>
    </xf>
    <xf numFmtId="49" fontId="14" fillId="0" borderId="0" xfId="0" applyNumberFormat="1" applyFont="1" applyFill="1" applyBorder="1" applyAlignment="1">
      <alignment/>
    </xf>
    <xf numFmtId="0" fontId="11" fillId="0" borderId="16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vertical="top"/>
    </xf>
    <xf numFmtId="0" fontId="11" fillId="0" borderId="17" xfId="0" applyFont="1" applyFill="1" applyBorder="1" applyAlignment="1">
      <alignment horizontal="center" vertical="center" textRotation="90"/>
    </xf>
    <xf numFmtId="0" fontId="3" fillId="0" borderId="18" xfId="0" applyFont="1" applyFill="1" applyBorder="1" applyAlignment="1">
      <alignment horizontal="center" vertical="center" textRotation="90" wrapText="1"/>
    </xf>
    <xf numFmtId="0" fontId="16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5" fillId="0" borderId="21" xfId="0" applyNumberFormat="1" applyFont="1" applyFill="1" applyBorder="1" applyAlignment="1">
      <alignment horizontal="center" vertical="center" wrapText="1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2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top"/>
    </xf>
    <xf numFmtId="0" fontId="22" fillId="0" borderId="0" xfId="0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18" fillId="0" borderId="0" xfId="0" applyFont="1" applyFill="1" applyBorder="1" applyAlignment="1">
      <alignment vertical="justify" wrapText="1"/>
    </xf>
    <xf numFmtId="0" fontId="18" fillId="0" borderId="0" xfId="0" applyNumberFormat="1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18" fillId="0" borderId="0" xfId="0" applyFont="1" applyFill="1" applyBorder="1" applyAlignment="1">
      <alignment vertical="justify"/>
    </xf>
    <xf numFmtId="0" fontId="18" fillId="0" borderId="0" xfId="0" applyFont="1" applyFill="1" applyAlignment="1">
      <alignment horizontal="center"/>
    </xf>
    <xf numFmtId="0" fontId="17" fillId="0" borderId="0" xfId="0" applyNumberFormat="1" applyFont="1" applyFill="1" applyBorder="1" applyAlignment="1">
      <alignment horizontal="center" vertical="justify" wrapText="1"/>
    </xf>
    <xf numFmtId="0" fontId="21" fillId="0" borderId="0" xfId="0" applyNumberFormat="1" applyFont="1" applyFill="1" applyBorder="1" applyAlignment="1">
      <alignment horizontal="center" vertical="justify" wrapText="1"/>
    </xf>
    <xf numFmtId="0" fontId="14" fillId="0" borderId="0" xfId="0" applyNumberFormat="1" applyFont="1" applyFill="1" applyBorder="1" applyAlignment="1">
      <alignment horizontal="center" vertical="justify" wrapText="1"/>
    </xf>
    <xf numFmtId="49" fontId="14" fillId="0" borderId="0" xfId="0" applyNumberFormat="1" applyFont="1" applyFill="1" applyBorder="1" applyAlignment="1">
      <alignment horizontal="left" vertical="justify"/>
    </xf>
    <xf numFmtId="0" fontId="26" fillId="0" borderId="0" xfId="0" applyFont="1" applyFill="1" applyBorder="1" applyAlignment="1">
      <alignment/>
    </xf>
    <xf numFmtId="49" fontId="26" fillId="0" borderId="0" xfId="0" applyNumberFormat="1" applyFont="1" applyFill="1" applyBorder="1" applyAlignment="1" applyProtection="1">
      <alignment horizontal="left" vertical="justify"/>
      <protection/>
    </xf>
    <xf numFmtId="49" fontId="8" fillId="0" borderId="0" xfId="0" applyNumberFormat="1" applyFont="1" applyFill="1" applyBorder="1" applyAlignment="1" applyProtection="1">
      <alignment horizontal="left" vertical="justify"/>
      <protection/>
    </xf>
    <xf numFmtId="49" fontId="8" fillId="0" borderId="0" xfId="0" applyNumberFormat="1" applyFont="1" applyFill="1" applyBorder="1" applyAlignment="1" applyProtection="1">
      <alignment horizontal="center" vertical="justify" wrapText="1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 vertical="justify"/>
      <protection/>
    </xf>
    <xf numFmtId="49" fontId="21" fillId="0" borderId="0" xfId="0" applyNumberFormat="1" applyFont="1" applyFill="1" applyBorder="1" applyAlignment="1" applyProtection="1">
      <alignment horizontal="left" vertical="justify" wrapText="1"/>
      <protection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33" applyFont="1" applyFill="1" applyBorder="1">
      <alignment/>
      <protection/>
    </xf>
    <xf numFmtId="0" fontId="18" fillId="0" borderId="0" xfId="54" applyFont="1" applyFill="1" applyBorder="1">
      <alignment/>
      <protection/>
    </xf>
    <xf numFmtId="49" fontId="18" fillId="0" borderId="0" xfId="54" applyNumberFormat="1" applyFont="1" applyFill="1" applyBorder="1" applyAlignment="1">
      <alignment horizontal="center" vertical="justify" wrapText="1"/>
      <protection/>
    </xf>
    <xf numFmtId="0" fontId="21" fillId="0" borderId="0" xfId="54" applyFont="1" applyFill="1" applyBorder="1">
      <alignment/>
      <protection/>
    </xf>
    <xf numFmtId="0" fontId="23" fillId="0" borderId="0" xfId="33" applyFont="1" applyFill="1" applyBorder="1" applyAlignment="1">
      <alignment horizontal="left" vertical="top" wrapText="1"/>
      <protection/>
    </xf>
    <xf numFmtId="0" fontId="7" fillId="0" borderId="0" xfId="54" applyFont="1" applyBorder="1" applyAlignment="1" applyProtection="1">
      <alignment/>
      <protection/>
    </xf>
    <xf numFmtId="0" fontId="18" fillId="0" borderId="0" xfId="54" applyFont="1" applyBorder="1">
      <alignment/>
      <protection/>
    </xf>
    <xf numFmtId="0" fontId="22" fillId="0" borderId="10" xfId="54" applyFont="1" applyBorder="1" applyAlignment="1" applyProtection="1">
      <alignment/>
      <protection/>
    </xf>
    <xf numFmtId="0" fontId="22" fillId="0" borderId="10" xfId="54" applyFont="1" applyBorder="1">
      <alignment/>
      <protection/>
    </xf>
    <xf numFmtId="0" fontId="22" fillId="0" borderId="0" xfId="54" applyFont="1" applyBorder="1">
      <alignment/>
      <protection/>
    </xf>
    <xf numFmtId="0" fontId="22" fillId="0" borderId="0" xfId="54" applyFont="1" applyBorder="1" applyAlignment="1" applyProtection="1">
      <alignment/>
      <protection/>
    </xf>
    <xf numFmtId="49" fontId="7" fillId="0" borderId="0" xfId="54" applyNumberFormat="1" applyFont="1" applyBorder="1" applyAlignment="1" applyProtection="1">
      <alignment horizontal="left" vertical="justify"/>
      <protection/>
    </xf>
    <xf numFmtId="49" fontId="7" fillId="0" borderId="0" xfId="54" applyNumberFormat="1" applyFont="1" applyBorder="1" applyAlignment="1" applyProtection="1">
      <alignment horizontal="center" vertical="justify"/>
      <protection/>
    </xf>
    <xf numFmtId="0" fontId="22" fillId="0" borderId="10" xfId="54" applyFont="1" applyBorder="1" applyAlignment="1" applyProtection="1">
      <alignment horizontal="right"/>
      <protection/>
    </xf>
    <xf numFmtId="0" fontId="18" fillId="0" borderId="10" xfId="54" applyFont="1" applyBorder="1">
      <alignment/>
      <protection/>
    </xf>
    <xf numFmtId="49" fontId="17" fillId="0" borderId="0" xfId="54" applyNumberFormat="1" applyFont="1" applyBorder="1" applyAlignment="1">
      <alignment horizontal="left" vertical="justify" wrapText="1"/>
      <protection/>
    </xf>
    <xf numFmtId="49" fontId="17" fillId="0" borderId="0" xfId="54" applyNumberFormat="1" applyFont="1" applyBorder="1" applyAlignment="1" applyProtection="1">
      <alignment horizontal="center" vertical="justify"/>
      <protection/>
    </xf>
    <xf numFmtId="0" fontId="13" fillId="0" borderId="0" xfId="54" applyFont="1" applyBorder="1" applyAlignment="1" applyProtection="1">
      <alignment vertical="top"/>
      <protection/>
    </xf>
    <xf numFmtId="0" fontId="18" fillId="0" borderId="0" xfId="54" applyFont="1" applyBorder="1" applyAlignment="1" applyProtection="1">
      <alignment vertical="top"/>
      <protection/>
    </xf>
    <xf numFmtId="0" fontId="18" fillId="0" borderId="0" xfId="54" applyFont="1" applyBorder="1" applyAlignment="1" applyProtection="1">
      <alignment/>
      <protection/>
    </xf>
    <xf numFmtId="0" fontId="13" fillId="0" borderId="0" xfId="54" applyFont="1" applyBorder="1" applyAlignment="1" applyProtection="1">
      <alignment horizontal="center" vertical="top"/>
      <protection/>
    </xf>
    <xf numFmtId="0" fontId="21" fillId="0" borderId="0" xfId="54" applyFont="1" applyBorder="1" applyAlignment="1">
      <alignment vertical="top"/>
      <protection/>
    </xf>
    <xf numFmtId="0" fontId="17" fillId="0" borderId="0" xfId="54" applyFont="1" applyBorder="1" applyAlignment="1" applyProtection="1">
      <alignment horizontal="left" vertical="top"/>
      <protection/>
    </xf>
    <xf numFmtId="0" fontId="17" fillId="0" borderId="0" xfId="54" applyFont="1" applyBorder="1" applyAlignment="1" applyProtection="1">
      <alignment horizontal="left" vertical="justify"/>
      <protection/>
    </xf>
    <xf numFmtId="0" fontId="21" fillId="0" borderId="0" xfId="54" applyFont="1" applyBorder="1">
      <alignment/>
      <protection/>
    </xf>
    <xf numFmtId="0" fontId="37" fillId="0" borderId="27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7" fillId="0" borderId="28" xfId="0" applyNumberFormat="1" applyFont="1" applyFill="1" applyBorder="1" applyAlignment="1">
      <alignment horizontal="center" vertical="center" wrapText="1" shrinkToFit="1"/>
    </xf>
    <xf numFmtId="0" fontId="37" fillId="0" borderId="29" xfId="0" applyNumberFormat="1" applyFont="1" applyFill="1" applyBorder="1" applyAlignment="1">
      <alignment horizontal="center" vertical="center" wrapText="1" shrinkToFit="1"/>
    </xf>
    <xf numFmtId="1" fontId="37" fillId="0" borderId="30" xfId="0" applyNumberFormat="1" applyFont="1" applyFill="1" applyBorder="1" applyAlignment="1">
      <alignment horizontal="center" vertical="center" wrapText="1" shrinkToFit="1"/>
    </xf>
    <xf numFmtId="1" fontId="37" fillId="0" borderId="25" xfId="0" applyNumberFormat="1" applyFont="1" applyFill="1" applyBorder="1" applyAlignment="1">
      <alignment horizontal="center" vertical="center" wrapText="1"/>
    </xf>
    <xf numFmtId="1" fontId="37" fillId="0" borderId="31" xfId="0" applyNumberFormat="1" applyFont="1" applyFill="1" applyBorder="1" applyAlignment="1">
      <alignment horizontal="center" vertical="center" wrapText="1"/>
    </xf>
    <xf numFmtId="1" fontId="37" fillId="0" borderId="25" xfId="0" applyNumberFormat="1" applyFont="1" applyFill="1" applyBorder="1" applyAlignment="1">
      <alignment horizontal="center" vertical="center"/>
    </xf>
    <xf numFmtId="1" fontId="37" fillId="0" borderId="32" xfId="0" applyNumberFormat="1" applyFont="1" applyFill="1" applyBorder="1" applyAlignment="1">
      <alignment horizontal="center" vertical="center" wrapText="1"/>
    </xf>
    <xf numFmtId="1" fontId="37" fillId="0" borderId="33" xfId="0" applyNumberFormat="1" applyFont="1" applyFill="1" applyBorder="1" applyAlignment="1">
      <alignment horizontal="center" vertical="center" wrapText="1"/>
    </xf>
    <xf numFmtId="0" fontId="37" fillId="0" borderId="30" xfId="0" applyNumberFormat="1" applyFont="1" applyFill="1" applyBorder="1" applyAlignment="1">
      <alignment horizontal="center" vertical="center" shrinkToFit="1"/>
    </xf>
    <xf numFmtId="0" fontId="37" fillId="0" borderId="25" xfId="0" applyNumberFormat="1" applyFont="1" applyFill="1" applyBorder="1" applyAlignment="1">
      <alignment horizontal="center" vertical="center" shrinkToFit="1"/>
    </xf>
    <xf numFmtId="0" fontId="37" fillId="0" borderId="29" xfId="0" applyNumberFormat="1" applyFont="1" applyFill="1" applyBorder="1" applyAlignment="1">
      <alignment horizontal="center" vertical="center" shrinkToFit="1"/>
    </xf>
    <xf numFmtId="0" fontId="37" fillId="0" borderId="31" xfId="0" applyNumberFormat="1" applyFont="1" applyFill="1" applyBorder="1" applyAlignment="1">
      <alignment horizontal="center" vertical="center" shrinkToFit="1"/>
    </xf>
    <xf numFmtId="1" fontId="37" fillId="0" borderId="28" xfId="0" applyNumberFormat="1" applyFont="1" applyFill="1" applyBorder="1" applyAlignment="1">
      <alignment horizontal="center" vertical="center" shrinkToFit="1"/>
    </xf>
    <xf numFmtId="1" fontId="37" fillId="0" borderId="25" xfId="0" applyNumberFormat="1" applyFont="1" applyFill="1" applyBorder="1" applyAlignment="1">
      <alignment horizontal="center" vertical="center" shrinkToFit="1"/>
    </xf>
    <xf numFmtId="199" fontId="37" fillId="0" borderId="25" xfId="0" applyNumberFormat="1" applyFont="1" applyFill="1" applyBorder="1" applyAlignment="1">
      <alignment horizontal="center" vertical="center" shrinkToFit="1"/>
    </xf>
    <xf numFmtId="0" fontId="38" fillId="0" borderId="27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7" fillId="0" borderId="35" xfId="0" applyNumberFormat="1" applyFont="1" applyFill="1" applyBorder="1" applyAlignment="1">
      <alignment horizontal="center" vertical="center" wrapText="1" shrinkToFit="1"/>
    </xf>
    <xf numFmtId="0" fontId="37" fillId="0" borderId="13" xfId="0" applyNumberFormat="1" applyFont="1" applyFill="1" applyBorder="1" applyAlignment="1">
      <alignment horizontal="center" vertical="center" wrapText="1" shrinkToFit="1"/>
    </xf>
    <xf numFmtId="1" fontId="37" fillId="0" borderId="14" xfId="0" applyNumberFormat="1" applyFont="1" applyFill="1" applyBorder="1" applyAlignment="1">
      <alignment horizontal="center" vertical="center" wrapText="1" shrinkToFit="1"/>
    </xf>
    <xf numFmtId="1" fontId="37" fillId="0" borderId="12" xfId="0" applyNumberFormat="1" applyFont="1" applyFill="1" applyBorder="1" applyAlignment="1">
      <alignment horizontal="center" vertical="center" wrapText="1"/>
    </xf>
    <xf numFmtId="1" fontId="37" fillId="0" borderId="18" xfId="0" applyNumberFormat="1" applyFont="1" applyFill="1" applyBorder="1" applyAlignment="1">
      <alignment horizontal="center" vertical="center" wrapText="1"/>
    </xf>
    <xf numFmtId="1" fontId="37" fillId="0" borderId="12" xfId="0" applyNumberFormat="1" applyFont="1" applyFill="1" applyBorder="1" applyAlignment="1">
      <alignment horizontal="center" vertical="center"/>
    </xf>
    <xf numFmtId="1" fontId="37" fillId="0" borderId="36" xfId="0" applyNumberFormat="1" applyFont="1" applyFill="1" applyBorder="1" applyAlignment="1">
      <alignment horizontal="center" vertical="center" wrapText="1"/>
    </xf>
    <xf numFmtId="1" fontId="37" fillId="0" borderId="37" xfId="0" applyNumberFormat="1" applyFont="1" applyFill="1" applyBorder="1" applyAlignment="1">
      <alignment horizontal="center" vertical="center" wrapText="1"/>
    </xf>
    <xf numFmtId="0" fontId="37" fillId="0" borderId="14" xfId="0" applyNumberFormat="1" applyFont="1" applyFill="1" applyBorder="1" applyAlignment="1">
      <alignment horizontal="center" vertical="center" shrinkToFit="1"/>
    </xf>
    <xf numFmtId="0" fontId="37" fillId="0" borderId="12" xfId="0" applyNumberFormat="1" applyFont="1" applyFill="1" applyBorder="1" applyAlignment="1">
      <alignment horizontal="center" vertical="center" shrinkToFit="1"/>
    </xf>
    <xf numFmtId="0" fontId="37" fillId="0" borderId="13" xfId="0" applyNumberFormat="1" applyFont="1" applyFill="1" applyBorder="1" applyAlignment="1">
      <alignment horizontal="center" vertical="center" shrinkToFit="1"/>
    </xf>
    <xf numFmtId="0" fontId="37" fillId="0" borderId="18" xfId="0" applyNumberFormat="1" applyFont="1" applyFill="1" applyBorder="1" applyAlignment="1">
      <alignment horizontal="center" vertical="center" shrinkToFit="1"/>
    </xf>
    <xf numFmtId="1" fontId="37" fillId="0" borderId="35" xfId="0" applyNumberFormat="1" applyFont="1" applyFill="1" applyBorder="1" applyAlignment="1">
      <alignment horizontal="center" vertical="center" shrinkToFit="1"/>
    </xf>
    <xf numFmtId="1" fontId="37" fillId="0" borderId="12" xfId="0" applyNumberFormat="1" applyFont="1" applyFill="1" applyBorder="1" applyAlignment="1">
      <alignment horizontal="center" vertical="center" shrinkToFit="1"/>
    </xf>
    <xf numFmtId="199" fontId="37" fillId="0" borderId="12" xfId="0" applyNumberFormat="1" applyFont="1" applyFill="1" applyBorder="1" applyAlignment="1">
      <alignment horizontal="center" vertical="center" shrinkToFit="1"/>
    </xf>
    <xf numFmtId="0" fontId="38" fillId="0" borderId="35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199" fontId="37" fillId="0" borderId="38" xfId="0" applyNumberFormat="1" applyFont="1" applyFill="1" applyBorder="1" applyAlignment="1">
      <alignment horizontal="center" vertical="center" wrapText="1" shrinkToFit="1"/>
    </xf>
    <xf numFmtId="1" fontId="37" fillId="0" borderId="22" xfId="0" applyNumberFormat="1" applyFont="1" applyFill="1" applyBorder="1" applyAlignment="1">
      <alignment horizontal="center" vertical="center" wrapText="1" shrinkToFit="1"/>
    </xf>
    <xf numFmtId="1" fontId="37" fillId="0" borderId="38" xfId="0" applyNumberFormat="1" applyFont="1" applyFill="1" applyBorder="1" applyAlignment="1">
      <alignment horizontal="center" vertical="center" wrapText="1" shrinkToFit="1"/>
    </xf>
    <xf numFmtId="0" fontId="37" fillId="0" borderId="39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199" fontId="37" fillId="0" borderId="40" xfId="0" applyNumberFormat="1" applyFont="1" applyFill="1" applyBorder="1" applyAlignment="1">
      <alignment horizontal="center" vertical="center" wrapText="1" shrinkToFit="1"/>
    </xf>
    <xf numFmtId="1" fontId="37" fillId="0" borderId="41" xfId="0" applyNumberFormat="1" applyFont="1" applyFill="1" applyBorder="1" applyAlignment="1">
      <alignment horizontal="center" vertical="center" wrapText="1" shrinkToFit="1"/>
    </xf>
    <xf numFmtId="1" fontId="37" fillId="0" borderId="42" xfId="0" applyNumberFormat="1" applyFont="1" applyFill="1" applyBorder="1" applyAlignment="1">
      <alignment horizontal="center" vertical="center" wrapText="1" shrinkToFit="1"/>
    </xf>
    <xf numFmtId="1" fontId="37" fillId="0" borderId="43" xfId="0" applyNumberFormat="1" applyFont="1" applyFill="1" applyBorder="1" applyAlignment="1">
      <alignment horizontal="center" vertical="center" wrapText="1"/>
    </xf>
    <xf numFmtId="0" fontId="37" fillId="0" borderId="24" xfId="0" applyNumberFormat="1" applyFont="1" applyFill="1" applyBorder="1" applyAlignment="1">
      <alignment horizontal="center" vertical="center" wrapText="1" shrinkToFit="1"/>
    </xf>
    <xf numFmtId="1" fontId="37" fillId="0" borderId="43" xfId="0" applyNumberFormat="1" applyFont="1" applyFill="1" applyBorder="1" applyAlignment="1">
      <alignment horizontal="center" vertical="center"/>
    </xf>
    <xf numFmtId="0" fontId="37" fillId="0" borderId="44" xfId="0" applyNumberFormat="1" applyFont="1" applyFill="1" applyBorder="1" applyAlignment="1">
      <alignment horizontal="center" vertical="center" wrapText="1" shrinkToFit="1"/>
    </xf>
    <xf numFmtId="1" fontId="37" fillId="0" borderId="45" xfId="0" applyNumberFormat="1" applyFont="1" applyFill="1" applyBorder="1" applyAlignment="1">
      <alignment horizontal="center" vertical="center" wrapText="1"/>
    </xf>
    <xf numFmtId="0" fontId="37" fillId="0" borderId="42" xfId="0" applyNumberFormat="1" applyFont="1" applyFill="1" applyBorder="1" applyAlignment="1">
      <alignment horizontal="center" vertical="center" shrinkToFit="1"/>
    </xf>
    <xf numFmtId="0" fontId="37" fillId="0" borderId="43" xfId="0" applyNumberFormat="1" applyFont="1" applyFill="1" applyBorder="1" applyAlignment="1">
      <alignment horizontal="center" vertical="center" shrinkToFit="1"/>
    </xf>
    <xf numFmtId="0" fontId="37" fillId="0" borderId="41" xfId="0" applyNumberFormat="1" applyFont="1" applyFill="1" applyBorder="1" applyAlignment="1">
      <alignment horizontal="center" vertical="center" shrinkToFit="1"/>
    </xf>
    <xf numFmtId="0" fontId="37" fillId="0" borderId="46" xfId="0" applyNumberFormat="1" applyFont="1" applyFill="1" applyBorder="1" applyAlignment="1">
      <alignment horizontal="center" vertical="center" shrinkToFit="1"/>
    </xf>
    <xf numFmtId="1" fontId="37" fillId="0" borderId="40" xfId="0" applyNumberFormat="1" applyFont="1" applyFill="1" applyBorder="1" applyAlignment="1">
      <alignment horizontal="center" vertical="center" shrinkToFit="1"/>
    </xf>
    <xf numFmtId="1" fontId="37" fillId="0" borderId="43" xfId="0" applyNumberFormat="1" applyFont="1" applyFill="1" applyBorder="1" applyAlignment="1">
      <alignment horizontal="center" vertical="center" shrinkToFit="1"/>
    </xf>
    <xf numFmtId="1" fontId="38" fillId="0" borderId="46" xfId="0" applyNumberFormat="1" applyFont="1" applyFill="1" applyBorder="1" applyAlignment="1">
      <alignment horizontal="center" vertical="center" shrinkToFit="1"/>
    </xf>
    <xf numFmtId="0" fontId="38" fillId="0" borderId="40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/>
    </xf>
    <xf numFmtId="0" fontId="39" fillId="0" borderId="47" xfId="0" applyFont="1" applyFill="1" applyBorder="1" applyAlignment="1">
      <alignment horizontal="left" vertical="center"/>
    </xf>
    <xf numFmtId="1" fontId="37" fillId="0" borderId="48" xfId="0" applyNumberFormat="1" applyFont="1" applyFill="1" applyBorder="1" applyAlignment="1">
      <alignment horizontal="center" vertical="center" wrapText="1" shrinkToFit="1"/>
    </xf>
    <xf numFmtId="1" fontId="37" fillId="0" borderId="49" xfId="0" applyNumberFormat="1" applyFont="1" applyFill="1" applyBorder="1" applyAlignment="1">
      <alignment horizontal="center" vertical="center" wrapText="1" shrinkToFit="1"/>
    </xf>
    <xf numFmtId="0" fontId="38" fillId="0" borderId="50" xfId="0" applyNumberFormat="1" applyFont="1" applyFill="1" applyBorder="1" applyAlignment="1">
      <alignment horizontal="center" vertical="center" wrapText="1" shrinkToFit="1"/>
    </xf>
    <xf numFmtId="0" fontId="38" fillId="0" borderId="24" xfId="0" applyNumberFormat="1" applyFont="1" applyFill="1" applyBorder="1" applyAlignment="1">
      <alignment horizontal="center" vertical="center" wrapText="1" shrinkToFit="1"/>
    </xf>
    <xf numFmtId="0" fontId="38" fillId="0" borderId="51" xfId="0" applyNumberFormat="1" applyFont="1" applyFill="1" applyBorder="1" applyAlignment="1">
      <alignment horizontal="center" vertical="center" wrapText="1" shrinkToFit="1"/>
    </xf>
    <xf numFmtId="1" fontId="37" fillId="0" borderId="52" xfId="0" applyNumberFormat="1" applyFont="1" applyFill="1" applyBorder="1" applyAlignment="1">
      <alignment horizontal="center" vertical="center" wrapText="1"/>
    </xf>
    <xf numFmtId="0" fontId="38" fillId="0" borderId="39" xfId="0" applyNumberFormat="1" applyFont="1" applyFill="1" applyBorder="1" applyAlignment="1">
      <alignment horizontal="center" vertical="center" shrinkToFit="1"/>
    </xf>
    <xf numFmtId="0" fontId="37" fillId="0" borderId="26" xfId="0" applyNumberFormat="1" applyFont="1" applyFill="1" applyBorder="1" applyAlignment="1">
      <alignment horizontal="center" vertical="center" shrinkToFit="1"/>
    </xf>
    <xf numFmtId="0" fontId="38" fillId="0" borderId="26" xfId="0" applyNumberFormat="1" applyFont="1" applyFill="1" applyBorder="1" applyAlignment="1">
      <alignment horizontal="center" vertical="center" shrinkToFit="1"/>
    </xf>
    <xf numFmtId="0" fontId="38" fillId="0" borderId="53" xfId="0" applyNumberFormat="1" applyFont="1" applyFill="1" applyBorder="1" applyAlignment="1">
      <alignment horizontal="center" vertical="center" shrinkToFit="1"/>
    </xf>
    <xf numFmtId="1" fontId="38" fillId="0" borderId="54" xfId="0" applyNumberFormat="1" applyFont="1" applyFill="1" applyBorder="1" applyAlignment="1">
      <alignment horizontal="center" vertical="center" shrinkToFit="1"/>
    </xf>
    <xf numFmtId="1" fontId="38" fillId="0" borderId="26" xfId="0" applyNumberFormat="1" applyFont="1" applyFill="1" applyBorder="1" applyAlignment="1">
      <alignment horizontal="center" vertical="center" shrinkToFit="1"/>
    </xf>
    <xf numFmtId="1" fontId="38" fillId="0" borderId="49" xfId="0" applyNumberFormat="1" applyFont="1" applyFill="1" applyBorder="1" applyAlignment="1">
      <alignment horizontal="center" vertical="center" shrinkToFit="1"/>
    </xf>
    <xf numFmtId="199" fontId="37" fillId="0" borderId="50" xfId="0" applyNumberFormat="1" applyFont="1" applyFill="1" applyBorder="1" applyAlignment="1">
      <alignment horizontal="center" vertical="top" wrapText="1"/>
    </xf>
    <xf numFmtId="0" fontId="38" fillId="0" borderId="26" xfId="0" applyFont="1" applyFill="1" applyBorder="1" applyAlignment="1">
      <alignment horizontal="center" vertical="center"/>
    </xf>
    <xf numFmtId="0" fontId="38" fillId="0" borderId="53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left" vertical="center"/>
    </xf>
    <xf numFmtId="0" fontId="39" fillId="0" borderId="55" xfId="0" applyFont="1" applyFill="1" applyBorder="1" applyAlignment="1">
      <alignment horizontal="left" vertical="center"/>
    </xf>
    <xf numFmtId="0" fontId="38" fillId="0" borderId="54" xfId="0" applyNumberFormat="1" applyFont="1" applyFill="1" applyBorder="1" applyAlignment="1">
      <alignment horizontal="center" vertical="center" shrinkToFit="1"/>
    </xf>
    <xf numFmtId="0" fontId="38" fillId="0" borderId="56" xfId="0" applyNumberFormat="1" applyFont="1" applyFill="1" applyBorder="1" applyAlignment="1">
      <alignment horizontal="center" vertical="center" shrinkToFit="1"/>
    </xf>
    <xf numFmtId="199" fontId="37" fillId="0" borderId="57" xfId="0" applyNumberFormat="1" applyFont="1" applyFill="1" applyBorder="1" applyAlignment="1">
      <alignment horizontal="center" vertical="top" wrapText="1"/>
    </xf>
    <xf numFmtId="199" fontId="37" fillId="0" borderId="23" xfId="0" applyNumberFormat="1" applyFont="1" applyFill="1" applyBorder="1" applyAlignment="1">
      <alignment horizontal="center" vertical="center" wrapText="1" shrinkToFit="1"/>
    </xf>
    <xf numFmtId="199" fontId="37" fillId="0" borderId="23" xfId="0" applyNumberFormat="1" applyFont="1" applyFill="1" applyBorder="1" applyAlignment="1" applyProtection="1">
      <alignment horizontal="center" vertical="center"/>
      <protection/>
    </xf>
    <xf numFmtId="1" fontId="37" fillId="0" borderId="22" xfId="0" applyNumberFormat="1" applyFont="1" applyFill="1" applyBorder="1" applyAlignment="1" applyProtection="1">
      <alignment horizontal="center" vertical="center"/>
      <protection/>
    </xf>
    <xf numFmtId="1" fontId="37" fillId="0" borderId="23" xfId="0" applyNumberFormat="1" applyFont="1" applyFill="1" applyBorder="1" applyAlignment="1" applyProtection="1">
      <alignment horizontal="center" vertical="center"/>
      <protection/>
    </xf>
    <xf numFmtId="1" fontId="37" fillId="0" borderId="58" xfId="0" applyNumberFormat="1" applyFont="1" applyFill="1" applyBorder="1" applyAlignment="1" applyProtection="1">
      <alignment horizontal="center" vertical="center"/>
      <protection/>
    </xf>
    <xf numFmtId="1" fontId="37" fillId="0" borderId="14" xfId="0" applyNumberFormat="1" applyFont="1" applyFill="1" applyBorder="1" applyAlignment="1" applyProtection="1">
      <alignment horizontal="center" vertical="center"/>
      <protection/>
    </xf>
    <xf numFmtId="199" fontId="37" fillId="0" borderId="58" xfId="0" applyNumberFormat="1" applyFont="1" applyFill="1" applyBorder="1" applyAlignment="1" applyProtection="1">
      <alignment horizontal="center" vertical="center"/>
      <protection/>
    </xf>
    <xf numFmtId="0" fontId="37" fillId="0" borderId="40" xfId="0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center" vertical="center"/>
    </xf>
    <xf numFmtId="0" fontId="39" fillId="0" borderId="60" xfId="0" applyFont="1" applyFill="1" applyBorder="1" applyAlignment="1">
      <alignment vertical="center"/>
    </xf>
    <xf numFmtId="1" fontId="37" fillId="0" borderId="40" xfId="0" applyNumberFormat="1" applyFont="1" applyFill="1" applyBorder="1" applyAlignment="1">
      <alignment horizontal="center" vertical="center" wrapText="1" shrinkToFit="1"/>
    </xf>
    <xf numFmtId="0" fontId="37" fillId="0" borderId="41" xfId="0" applyNumberFormat="1" applyFont="1" applyFill="1" applyBorder="1" applyAlignment="1">
      <alignment horizontal="center" vertical="center" wrapText="1" shrinkToFit="1"/>
    </xf>
    <xf numFmtId="0" fontId="37" fillId="0" borderId="43" xfId="0" applyNumberFormat="1" applyFont="1" applyFill="1" applyBorder="1" applyAlignment="1">
      <alignment horizontal="center" vertical="center" wrapText="1" shrinkToFit="1"/>
    </xf>
    <xf numFmtId="1" fontId="37" fillId="0" borderId="46" xfId="0" applyNumberFormat="1" applyFont="1" applyFill="1" applyBorder="1" applyAlignment="1">
      <alignment horizontal="center" vertical="center" wrapText="1"/>
    </xf>
    <xf numFmtId="0" fontId="37" fillId="0" borderId="41" xfId="33" applyNumberFormat="1" applyFont="1" applyFill="1" applyBorder="1" applyAlignment="1">
      <alignment horizontal="center" vertical="center" wrapText="1" shrinkToFit="1"/>
      <protection/>
    </xf>
    <xf numFmtId="1" fontId="37" fillId="0" borderId="41" xfId="0" applyNumberFormat="1" applyFont="1" applyFill="1" applyBorder="1" applyAlignment="1">
      <alignment horizontal="center" vertical="center" shrinkToFit="1"/>
    </xf>
    <xf numFmtId="0" fontId="38" fillId="0" borderId="42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9" fillId="0" borderId="61" xfId="0" applyFont="1" applyFill="1" applyBorder="1" applyAlignment="1">
      <alignment horizontal="center" vertical="center"/>
    </xf>
    <xf numFmtId="0" fontId="37" fillId="0" borderId="49" xfId="0" applyNumberFormat="1" applyFont="1" applyFill="1" applyBorder="1" applyAlignment="1">
      <alignment horizontal="center" vertical="center" wrapText="1" shrinkToFit="1"/>
    </xf>
    <xf numFmtId="1" fontId="37" fillId="0" borderId="24" xfId="0" applyNumberFormat="1" applyFont="1" applyFill="1" applyBorder="1" applyAlignment="1">
      <alignment horizontal="center" vertical="center" wrapText="1"/>
    </xf>
    <xf numFmtId="1" fontId="37" fillId="0" borderId="51" xfId="0" applyNumberFormat="1" applyFont="1" applyFill="1" applyBorder="1" applyAlignment="1">
      <alignment horizontal="center" vertical="center" wrapText="1"/>
    </xf>
    <xf numFmtId="0" fontId="37" fillId="0" borderId="49" xfId="33" applyNumberFormat="1" applyFont="1" applyFill="1" applyBorder="1" applyAlignment="1">
      <alignment horizontal="center" vertical="center" wrapText="1" shrinkToFit="1"/>
      <protection/>
    </xf>
    <xf numFmtId="0" fontId="37" fillId="0" borderId="50" xfId="0" applyNumberFormat="1" applyFont="1" applyFill="1" applyBorder="1" applyAlignment="1">
      <alignment horizontal="center" vertical="center" shrinkToFit="1"/>
    </xf>
    <xf numFmtId="0" fontId="37" fillId="0" borderId="24" xfId="0" applyNumberFormat="1" applyFont="1" applyFill="1" applyBorder="1" applyAlignment="1">
      <alignment horizontal="center" vertical="center" shrinkToFit="1"/>
    </xf>
    <xf numFmtId="0" fontId="37" fillId="0" borderId="49" xfId="0" applyNumberFormat="1" applyFont="1" applyFill="1" applyBorder="1" applyAlignment="1">
      <alignment horizontal="center" vertical="center" shrinkToFit="1"/>
    </xf>
    <xf numFmtId="0" fontId="37" fillId="0" borderId="51" xfId="0" applyNumberFormat="1" applyFont="1" applyFill="1" applyBorder="1" applyAlignment="1">
      <alignment horizontal="center" vertical="center" shrinkToFit="1"/>
    </xf>
    <xf numFmtId="1" fontId="37" fillId="0" borderId="48" xfId="0" applyNumberFormat="1" applyFont="1" applyFill="1" applyBorder="1" applyAlignment="1">
      <alignment horizontal="center" vertical="center" shrinkToFit="1"/>
    </xf>
    <xf numFmtId="1" fontId="37" fillId="0" borderId="24" xfId="0" applyNumberFormat="1" applyFont="1" applyFill="1" applyBorder="1" applyAlignment="1">
      <alignment horizontal="center" vertical="center" shrinkToFit="1"/>
    </xf>
    <xf numFmtId="1" fontId="37" fillId="0" borderId="49" xfId="0" applyNumberFormat="1" applyFont="1" applyFill="1" applyBorder="1" applyAlignment="1">
      <alignment horizontal="center" vertical="center" shrinkToFit="1"/>
    </xf>
    <xf numFmtId="0" fontId="38" fillId="0" borderId="50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8" fillId="0" borderId="49" xfId="0" applyFont="1" applyFill="1" applyBorder="1" applyAlignment="1">
      <alignment horizontal="center" vertical="center"/>
    </xf>
    <xf numFmtId="0" fontId="39" fillId="0" borderId="62" xfId="0" applyFont="1" applyFill="1" applyBorder="1" applyAlignment="1">
      <alignment vertical="center"/>
    </xf>
    <xf numFmtId="1" fontId="37" fillId="0" borderId="35" xfId="0" applyNumberFormat="1" applyFont="1" applyFill="1" applyBorder="1" applyAlignment="1">
      <alignment horizontal="center" vertical="center" wrapText="1" shrinkToFit="1"/>
    </xf>
    <xf numFmtId="0" fontId="37" fillId="0" borderId="12" xfId="0" applyNumberFormat="1" applyFont="1" applyFill="1" applyBorder="1" applyAlignment="1">
      <alignment horizontal="center" vertical="center" wrapText="1" shrinkToFit="1"/>
    </xf>
    <xf numFmtId="0" fontId="37" fillId="0" borderId="13" xfId="33" applyNumberFormat="1" applyFont="1" applyFill="1" applyBorder="1" applyAlignment="1">
      <alignment horizontal="center" vertical="center" wrapText="1" shrinkToFit="1"/>
      <protection/>
    </xf>
    <xf numFmtId="1" fontId="37" fillId="0" borderId="13" xfId="0" applyNumberFormat="1" applyFont="1" applyFill="1" applyBorder="1" applyAlignment="1">
      <alignment horizontal="center" vertical="center" shrinkToFit="1"/>
    </xf>
    <xf numFmtId="0" fontId="38" fillId="0" borderId="14" xfId="0" applyFont="1" applyFill="1" applyBorder="1" applyAlignment="1">
      <alignment horizontal="center" vertical="center"/>
    </xf>
    <xf numFmtId="1" fontId="37" fillId="0" borderId="63" xfId="0" applyNumberFormat="1" applyFont="1" applyFill="1" applyBorder="1" applyAlignment="1">
      <alignment horizontal="center" vertical="center" wrapText="1" shrinkToFit="1"/>
    </xf>
    <xf numFmtId="1" fontId="37" fillId="0" borderId="64" xfId="0" applyNumberFormat="1" applyFont="1" applyFill="1" applyBorder="1" applyAlignment="1">
      <alignment horizontal="center" vertical="center" wrapText="1" shrinkToFit="1"/>
    </xf>
    <xf numFmtId="1" fontId="37" fillId="0" borderId="38" xfId="0" applyNumberFormat="1" applyFont="1" applyFill="1" applyBorder="1" applyAlignment="1" applyProtection="1">
      <alignment horizontal="center" vertical="center"/>
      <protection/>
    </xf>
    <xf numFmtId="1" fontId="37" fillId="0" borderId="65" xfId="0" applyNumberFormat="1" applyFont="1" applyFill="1" applyBorder="1" applyAlignment="1">
      <alignment horizontal="center" vertical="center" shrinkToFit="1"/>
    </xf>
    <xf numFmtId="1" fontId="37" fillId="0" borderId="22" xfId="0" applyNumberFormat="1" applyFont="1" applyFill="1" applyBorder="1" applyAlignment="1">
      <alignment horizontal="center" vertical="center" shrinkToFit="1"/>
    </xf>
    <xf numFmtId="1" fontId="37" fillId="0" borderId="66" xfId="0" applyNumberFormat="1" applyFont="1" applyFill="1" applyBorder="1" applyAlignment="1">
      <alignment horizontal="center" vertical="center" shrinkToFit="1"/>
    </xf>
    <xf numFmtId="1" fontId="37" fillId="0" borderId="67" xfId="0" applyNumberFormat="1" applyFont="1" applyFill="1" applyBorder="1" applyAlignment="1">
      <alignment horizontal="center" vertical="center" shrinkToFit="1"/>
    </xf>
    <xf numFmtId="199" fontId="37" fillId="0" borderId="65" xfId="0" applyNumberFormat="1" applyFont="1" applyFill="1" applyBorder="1" applyAlignment="1">
      <alignment horizontal="center" vertical="center" shrinkToFit="1"/>
    </xf>
    <xf numFmtId="1" fontId="37" fillId="0" borderId="23" xfId="0" applyNumberFormat="1" applyFont="1" applyFill="1" applyBorder="1" applyAlignment="1">
      <alignment horizontal="center" vertical="center" shrinkToFit="1"/>
    </xf>
    <xf numFmtId="0" fontId="37" fillId="0" borderId="0" xfId="0" applyFont="1" applyFill="1" applyBorder="1" applyAlignment="1">
      <alignment horizontal="center" vertical="center" textRotation="90"/>
    </xf>
    <xf numFmtId="0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top"/>
    </xf>
    <xf numFmtId="0" fontId="37" fillId="0" borderId="68" xfId="0" applyFont="1" applyFill="1" applyBorder="1" applyAlignment="1">
      <alignment horizontal="center" vertical="top"/>
    </xf>
    <xf numFmtId="0" fontId="37" fillId="0" borderId="40" xfId="0" applyNumberFormat="1" applyFont="1" applyFill="1" applyBorder="1" applyAlignment="1">
      <alignment horizontal="center" vertical="center"/>
    </xf>
    <xf numFmtId="0" fontId="37" fillId="0" borderId="43" xfId="0" applyNumberFormat="1" applyFont="1" applyFill="1" applyBorder="1" applyAlignment="1">
      <alignment horizontal="center" vertical="center"/>
    </xf>
    <xf numFmtId="0" fontId="37" fillId="0" borderId="41" xfId="0" applyNumberFormat="1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7" fillId="0" borderId="48" xfId="0" applyNumberFormat="1" applyFont="1" applyFill="1" applyBorder="1" applyAlignment="1">
      <alignment horizontal="center" vertical="center"/>
    </xf>
    <xf numFmtId="0" fontId="37" fillId="0" borderId="24" xfId="0" applyNumberFormat="1" applyFont="1" applyFill="1" applyBorder="1" applyAlignment="1">
      <alignment horizontal="center" vertical="center"/>
    </xf>
    <xf numFmtId="0" fontId="37" fillId="0" borderId="49" xfId="0" applyNumberFormat="1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8" fillId="0" borderId="49" xfId="0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/>
    </xf>
    <xf numFmtId="0" fontId="37" fillId="0" borderId="35" xfId="0" applyNumberFormat="1" applyFont="1" applyFill="1" applyBorder="1" applyAlignment="1">
      <alignment horizontal="center" vertical="center"/>
    </xf>
    <xf numFmtId="0" fontId="37" fillId="0" borderId="12" xfId="0" applyNumberFormat="1" applyFont="1" applyFill="1" applyBorder="1" applyAlignment="1">
      <alignment horizontal="center" vertical="center"/>
    </xf>
    <xf numFmtId="0" fontId="37" fillId="0" borderId="13" xfId="0" applyNumberFormat="1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38" fillId="0" borderId="0" xfId="0" applyNumberFormat="1" applyFont="1" applyFill="1" applyBorder="1" applyAlignment="1">
      <alignment/>
    </xf>
    <xf numFmtId="49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justify" wrapText="1"/>
    </xf>
    <xf numFmtId="49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justify"/>
    </xf>
    <xf numFmtId="49" fontId="37" fillId="0" borderId="0" xfId="0" applyNumberFormat="1" applyFont="1" applyFill="1" applyBorder="1" applyAlignment="1">
      <alignment horizontal="left" vertical="justify"/>
    </xf>
    <xf numFmtId="49" fontId="37" fillId="0" borderId="0" xfId="0" applyNumberFormat="1" applyFont="1" applyFill="1" applyBorder="1" applyAlignment="1">
      <alignment horizontal="center" vertical="justify" wrapText="1"/>
    </xf>
    <xf numFmtId="0" fontId="37" fillId="0" borderId="0" xfId="0" applyNumberFormat="1" applyFont="1" applyFill="1" applyBorder="1" applyAlignment="1">
      <alignment horizontal="left" vertical="center"/>
    </xf>
    <xf numFmtId="0" fontId="37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vertical="top" wrapText="1"/>
    </xf>
    <xf numFmtId="0" fontId="38" fillId="0" borderId="0" xfId="0" applyNumberFormat="1" applyFont="1" applyFill="1" applyBorder="1" applyAlignment="1">
      <alignment vertical="top" wrapText="1"/>
    </xf>
    <xf numFmtId="2" fontId="38" fillId="0" borderId="0" xfId="0" applyNumberFormat="1" applyFont="1" applyFill="1" applyBorder="1" applyAlignment="1">
      <alignment/>
    </xf>
    <xf numFmtId="2" fontId="37" fillId="0" borderId="0" xfId="0" applyNumberFormat="1" applyFont="1" applyFill="1" applyBorder="1" applyAlignment="1">
      <alignment vertical="center"/>
    </xf>
    <xf numFmtId="0" fontId="37" fillId="0" borderId="23" xfId="0" applyFont="1" applyFill="1" applyBorder="1" applyAlignment="1">
      <alignment horizontal="center" vertical="center" wrapText="1"/>
    </xf>
    <xf numFmtId="0" fontId="37" fillId="0" borderId="69" xfId="0" applyFont="1" applyFill="1" applyBorder="1" applyAlignment="1">
      <alignment horizontal="center" vertical="center" wrapText="1"/>
    </xf>
    <xf numFmtId="0" fontId="37" fillId="0" borderId="70" xfId="0" applyFont="1" applyFill="1" applyBorder="1" applyAlignment="1">
      <alignment horizontal="center" vertical="center" wrapText="1"/>
    </xf>
    <xf numFmtId="0" fontId="37" fillId="0" borderId="71" xfId="0" applyFont="1" applyFill="1" applyBorder="1" applyAlignment="1">
      <alignment horizontal="center" vertical="center" wrapText="1"/>
    </xf>
    <xf numFmtId="0" fontId="37" fillId="0" borderId="71" xfId="0" applyNumberFormat="1" applyFont="1" applyFill="1" applyBorder="1" applyAlignment="1">
      <alignment horizontal="center" vertical="center"/>
    </xf>
    <xf numFmtId="2" fontId="37" fillId="0" borderId="0" xfId="0" applyNumberFormat="1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 wrapText="1"/>
    </xf>
    <xf numFmtId="49" fontId="38" fillId="0" borderId="18" xfId="0" applyNumberFormat="1" applyFont="1" applyFill="1" applyBorder="1" applyAlignment="1">
      <alignment vertical="justify" wrapText="1"/>
    </xf>
    <xf numFmtId="49" fontId="38" fillId="0" borderId="36" xfId="0" applyNumberFormat="1" applyFont="1" applyFill="1" applyBorder="1" applyAlignment="1">
      <alignment vertical="justify" wrapText="1"/>
    </xf>
    <xf numFmtId="49" fontId="38" fillId="0" borderId="14" xfId="0" applyNumberFormat="1" applyFont="1" applyFill="1" applyBorder="1" applyAlignment="1">
      <alignment vertical="justify" wrapText="1"/>
    </xf>
    <xf numFmtId="2" fontId="37" fillId="0" borderId="0" xfId="0" applyNumberFormat="1" applyFont="1" applyFill="1" applyBorder="1" applyAlignment="1">
      <alignment vertical="center" wrapText="1"/>
    </xf>
    <xf numFmtId="0" fontId="38" fillId="0" borderId="16" xfId="0" applyFont="1" applyFill="1" applyBorder="1" applyAlignment="1">
      <alignment horizontal="center" vertical="center"/>
    </xf>
    <xf numFmtId="49" fontId="38" fillId="0" borderId="16" xfId="0" applyNumberFormat="1" applyFont="1" applyFill="1" applyBorder="1" applyAlignment="1">
      <alignment horizontal="center" vertical="justify"/>
    </xf>
    <xf numFmtId="49" fontId="38" fillId="0" borderId="16" xfId="0" applyNumberFormat="1" applyFont="1" applyFill="1" applyBorder="1" applyAlignment="1">
      <alignment vertical="center"/>
    </xf>
    <xf numFmtId="0" fontId="40" fillId="0" borderId="16" xfId="0" applyFont="1" applyFill="1" applyBorder="1" applyAlignment="1">
      <alignment vertical="center"/>
    </xf>
    <xf numFmtId="0" fontId="37" fillId="0" borderId="16" xfId="0" applyFont="1" applyFill="1" applyBorder="1" applyAlignment="1">
      <alignment vertical="center"/>
    </xf>
    <xf numFmtId="0" fontId="38" fillId="0" borderId="16" xfId="0" applyNumberFormat="1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Border="1" applyAlignment="1">
      <alignment horizontal="center" vertical="center" wrapText="1"/>
    </xf>
    <xf numFmtId="2" fontId="37" fillId="0" borderId="0" xfId="0" applyNumberFormat="1" applyFont="1" applyFill="1" applyBorder="1" applyAlignment="1">
      <alignment vertical="center"/>
    </xf>
    <xf numFmtId="2" fontId="38" fillId="0" borderId="0" xfId="0" applyNumberFormat="1" applyFont="1" applyFill="1" applyBorder="1" applyAlignment="1">
      <alignment vertical="center"/>
    </xf>
    <xf numFmtId="2" fontId="38" fillId="0" borderId="0" xfId="0" applyNumberFormat="1" applyFont="1" applyFill="1" applyBorder="1" applyAlignment="1">
      <alignment/>
    </xf>
    <xf numFmtId="2" fontId="38" fillId="0" borderId="0" xfId="0" applyNumberFormat="1" applyFont="1" applyFill="1" applyBorder="1" applyAlignment="1">
      <alignment horizontal="center" vertical="center"/>
    </xf>
    <xf numFmtId="2" fontId="40" fillId="0" borderId="0" xfId="0" applyNumberFormat="1" applyFont="1" applyFill="1" applyBorder="1" applyAlignment="1">
      <alignment horizontal="center" vertical="center"/>
    </xf>
    <xf numFmtId="2" fontId="38" fillId="0" borderId="0" xfId="0" applyNumberFormat="1" applyFont="1" applyFill="1" applyBorder="1" applyAlignment="1">
      <alignment horizontal="center" vertical="center"/>
    </xf>
    <xf numFmtId="0" fontId="37" fillId="0" borderId="72" xfId="0" applyNumberFormat="1" applyFont="1" applyFill="1" applyBorder="1" applyAlignment="1">
      <alignment horizontal="center" vertical="center" wrapText="1"/>
    </xf>
    <xf numFmtId="0" fontId="37" fillId="0" borderId="73" xfId="0" applyFont="1" applyFill="1" applyBorder="1" applyAlignment="1">
      <alignment horizontal="center" vertical="center"/>
    </xf>
    <xf numFmtId="0" fontId="38" fillId="0" borderId="74" xfId="0" applyFont="1" applyFill="1" applyBorder="1" applyAlignment="1">
      <alignment horizontal="left" vertical="center"/>
    </xf>
    <xf numFmtId="2" fontId="37" fillId="0" borderId="0" xfId="0" applyNumberFormat="1" applyFont="1" applyFill="1" applyBorder="1" applyAlignment="1">
      <alignment vertical="center" wrapText="1"/>
    </xf>
    <xf numFmtId="1" fontId="37" fillId="0" borderId="75" xfId="0" applyNumberFormat="1" applyFont="1" applyFill="1" applyBorder="1" applyAlignment="1">
      <alignment horizontal="center" vertical="center" wrapText="1"/>
    </xf>
    <xf numFmtId="0" fontId="37" fillId="0" borderId="70" xfId="0" applyFont="1" applyFill="1" applyBorder="1" applyAlignment="1">
      <alignment horizontal="center" vertical="center" wrapText="1"/>
    </xf>
    <xf numFmtId="0" fontId="37" fillId="0" borderId="76" xfId="0" applyFont="1" applyFill="1" applyBorder="1" applyAlignment="1">
      <alignment horizontal="center" vertical="center" wrapText="1"/>
    </xf>
    <xf numFmtId="0" fontId="37" fillId="0" borderId="77" xfId="0" applyFont="1" applyFill="1" applyBorder="1" applyAlignment="1">
      <alignment horizontal="center" vertical="center"/>
    </xf>
    <xf numFmtId="0" fontId="37" fillId="0" borderId="78" xfId="0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justify" wrapText="1"/>
    </xf>
    <xf numFmtId="49" fontId="37" fillId="0" borderId="78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justify" wrapText="1"/>
    </xf>
    <xf numFmtId="0" fontId="37" fillId="0" borderId="7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justify" wrapText="1"/>
    </xf>
    <xf numFmtId="49" fontId="38" fillId="0" borderId="54" xfId="0" applyNumberFormat="1" applyFont="1" applyFill="1" applyBorder="1" applyAlignment="1">
      <alignment horizontal="center" vertical="justify" wrapText="1"/>
    </xf>
    <xf numFmtId="49" fontId="38" fillId="0" borderId="26" xfId="0" applyNumberFormat="1" applyFont="1" applyFill="1" applyBorder="1" applyAlignment="1">
      <alignment horizontal="center" vertical="justify" wrapText="1"/>
    </xf>
    <xf numFmtId="49" fontId="38" fillId="0" borderId="44" xfId="0" applyNumberFormat="1" applyFont="1" applyFill="1" applyBorder="1" applyAlignment="1">
      <alignment horizontal="center" vertical="justify" wrapText="1"/>
    </xf>
    <xf numFmtId="49" fontId="37" fillId="0" borderId="0" xfId="0" applyNumberFormat="1" applyFont="1" applyFill="1" applyBorder="1" applyAlignment="1">
      <alignment horizontal="left" vertical="justify" wrapText="1"/>
    </xf>
    <xf numFmtId="0" fontId="38" fillId="0" borderId="0" xfId="0" applyFont="1" applyFill="1" applyBorder="1" applyAlignment="1">
      <alignment vertical="justify" wrapText="1"/>
    </xf>
    <xf numFmtId="0" fontId="38" fillId="0" borderId="0" xfId="0" applyFont="1" applyFill="1" applyBorder="1" applyAlignment="1">
      <alignment horizontal="center" vertical="justify" wrapText="1"/>
    </xf>
    <xf numFmtId="0" fontId="38" fillId="0" borderId="0" xfId="0" applyNumberFormat="1" applyFont="1" applyFill="1" applyBorder="1" applyAlignment="1">
      <alignment/>
    </xf>
    <xf numFmtId="49" fontId="38" fillId="0" borderId="0" xfId="0" applyNumberFormat="1" applyFont="1" applyFill="1" applyBorder="1" applyAlignment="1">
      <alignment/>
    </xf>
    <xf numFmtId="2" fontId="37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left"/>
    </xf>
    <xf numFmtId="2" fontId="37" fillId="0" borderId="0" xfId="0" applyNumberFormat="1" applyFont="1" applyFill="1" applyBorder="1" applyAlignment="1">
      <alignment horizontal="left"/>
    </xf>
    <xf numFmtId="2" fontId="38" fillId="0" borderId="0" xfId="0" applyNumberFormat="1" applyFont="1" applyFill="1" applyBorder="1" applyAlignment="1">
      <alignment horizontal="left"/>
    </xf>
    <xf numFmtId="49" fontId="7" fillId="0" borderId="10" xfId="54" applyNumberFormat="1" applyFont="1" applyBorder="1" applyAlignment="1" applyProtection="1">
      <alignment horizontal="center" vertical="justify"/>
      <protection/>
    </xf>
    <xf numFmtId="49" fontId="26" fillId="0" borderId="0" xfId="54" applyNumberFormat="1" applyFont="1" applyBorder="1" applyAlignment="1" applyProtection="1">
      <alignment horizontal="center" vertical="center"/>
      <protection/>
    </xf>
    <xf numFmtId="0" fontId="13" fillId="0" borderId="32" xfId="54" applyFont="1" applyBorder="1" applyAlignment="1" applyProtection="1">
      <alignment horizontal="center" vertical="top"/>
      <protection/>
    </xf>
    <xf numFmtId="0" fontId="35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0" fontId="38" fillId="0" borderId="79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75" xfId="0" applyFont="1" applyFill="1" applyBorder="1" applyAlignment="1">
      <alignment horizontal="center" vertical="center" wrapText="1"/>
    </xf>
    <xf numFmtId="0" fontId="38" fillId="0" borderId="8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81" xfId="0" applyFont="1" applyFill="1" applyBorder="1" applyAlignment="1">
      <alignment horizontal="center" vertical="center" wrapText="1"/>
    </xf>
    <xf numFmtId="0" fontId="38" fillId="0" borderId="82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83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/>
    </xf>
    <xf numFmtId="49" fontId="37" fillId="0" borderId="0" xfId="0" applyNumberFormat="1" applyFont="1" applyFill="1" applyBorder="1" applyAlignment="1">
      <alignment horizontal="left" vertical="center" wrapText="1"/>
    </xf>
    <xf numFmtId="0" fontId="37" fillId="0" borderId="84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85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0" fontId="37" fillId="0" borderId="19" xfId="0" applyFont="1" applyFill="1" applyBorder="1" applyAlignment="1">
      <alignment horizontal="center" vertical="center" wrapText="1"/>
    </xf>
    <xf numFmtId="0" fontId="37" fillId="0" borderId="86" xfId="0" applyFont="1" applyFill="1" applyBorder="1" applyAlignment="1">
      <alignment horizontal="center" vertical="center" wrapText="1"/>
    </xf>
    <xf numFmtId="0" fontId="37" fillId="0" borderId="87" xfId="0" applyFont="1" applyFill="1" applyBorder="1" applyAlignment="1">
      <alignment horizontal="center" vertical="center" wrapText="1"/>
    </xf>
    <xf numFmtId="0" fontId="34" fillId="0" borderId="88" xfId="0" applyNumberFormat="1" applyFont="1" applyFill="1" applyBorder="1" applyAlignment="1">
      <alignment horizontal="left" vertical="center" wrapText="1" shrinkToFit="1"/>
    </xf>
    <xf numFmtId="0" fontId="34" fillId="0" borderId="11" xfId="0" applyNumberFormat="1" applyFont="1" applyFill="1" applyBorder="1" applyAlignment="1">
      <alignment horizontal="left" vertical="center" wrapText="1" shrinkToFit="1"/>
    </xf>
    <xf numFmtId="0" fontId="34" fillId="0" borderId="85" xfId="0" applyNumberFormat="1" applyFont="1" applyFill="1" applyBorder="1" applyAlignment="1">
      <alignment horizontal="left" vertical="center" wrapText="1" shrinkToFit="1"/>
    </xf>
    <xf numFmtId="0" fontId="34" fillId="0" borderId="73" xfId="0" applyNumberFormat="1" applyFont="1" applyFill="1" applyBorder="1" applyAlignment="1">
      <alignment horizontal="left" vertical="center" wrapText="1" shrinkToFit="1"/>
    </xf>
    <xf numFmtId="0" fontId="34" fillId="0" borderId="59" xfId="0" applyNumberFormat="1" applyFont="1" applyFill="1" applyBorder="1" applyAlignment="1">
      <alignment horizontal="left" vertical="center" wrapText="1" shrinkToFit="1"/>
    </xf>
    <xf numFmtId="0" fontId="34" fillId="0" borderId="89" xfId="0" applyNumberFormat="1" applyFont="1" applyFill="1" applyBorder="1" applyAlignment="1">
      <alignment horizontal="left" vertical="center" wrapText="1" shrinkToFit="1"/>
    </xf>
    <xf numFmtId="0" fontId="37" fillId="0" borderId="90" xfId="0" applyFont="1" applyFill="1" applyBorder="1" applyAlignment="1">
      <alignment horizontal="center" vertical="center" wrapText="1"/>
    </xf>
    <xf numFmtId="0" fontId="37" fillId="0" borderId="91" xfId="0" applyFont="1" applyFill="1" applyBorder="1" applyAlignment="1">
      <alignment horizontal="center" vertical="center" wrapText="1"/>
    </xf>
    <xf numFmtId="0" fontId="37" fillId="0" borderId="92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/>
    </xf>
    <xf numFmtId="0" fontId="37" fillId="0" borderId="93" xfId="0" applyNumberFormat="1" applyFont="1" applyFill="1" applyBorder="1" applyAlignment="1">
      <alignment horizontal="center" vertical="center"/>
    </xf>
    <xf numFmtId="0" fontId="37" fillId="0" borderId="59" xfId="0" applyNumberFormat="1" applyFont="1" applyFill="1" applyBorder="1" applyAlignment="1">
      <alignment horizontal="center" vertical="center"/>
    </xf>
    <xf numFmtId="0" fontId="37" fillId="0" borderId="89" xfId="0" applyNumberFormat="1" applyFont="1" applyFill="1" applyBorder="1" applyAlignment="1">
      <alignment horizontal="center" vertical="center"/>
    </xf>
    <xf numFmtId="0" fontId="37" fillId="0" borderId="84" xfId="0" applyNumberFormat="1" applyFont="1" applyFill="1" applyBorder="1" applyAlignment="1">
      <alignment horizontal="center" vertical="center"/>
    </xf>
    <xf numFmtId="0" fontId="37" fillId="0" borderId="11" xfId="0" applyNumberFormat="1" applyFont="1" applyFill="1" applyBorder="1" applyAlignment="1">
      <alignment horizontal="center" vertical="center"/>
    </xf>
    <xf numFmtId="0" fontId="37" fillId="0" borderId="85" xfId="0" applyNumberFormat="1" applyFont="1" applyFill="1" applyBorder="1" applyAlignment="1">
      <alignment horizontal="center" vertical="center"/>
    </xf>
    <xf numFmtId="0" fontId="38" fillId="0" borderId="94" xfId="0" applyFont="1" applyFill="1" applyBorder="1" applyAlignment="1">
      <alignment horizontal="left" vertical="center"/>
    </xf>
    <xf numFmtId="0" fontId="40" fillId="0" borderId="36" xfId="0" applyFont="1" applyFill="1" applyBorder="1" applyAlignment="1">
      <alignment horizontal="left" vertical="center"/>
    </xf>
    <xf numFmtId="0" fontId="40" fillId="0" borderId="95" xfId="0" applyFont="1" applyFill="1" applyBorder="1" applyAlignment="1">
      <alignment horizontal="left" vertical="center"/>
    </xf>
    <xf numFmtId="0" fontId="37" fillId="0" borderId="90" xfId="0" applyNumberFormat="1" applyFont="1" applyFill="1" applyBorder="1" applyAlignment="1">
      <alignment horizontal="center" vertical="center"/>
    </xf>
    <xf numFmtId="0" fontId="37" fillId="0" borderId="92" xfId="0" applyNumberFormat="1" applyFont="1" applyFill="1" applyBorder="1" applyAlignment="1">
      <alignment horizontal="center" vertical="center"/>
    </xf>
    <xf numFmtId="0" fontId="37" fillId="0" borderId="79" xfId="0" applyNumberFormat="1" applyFont="1" applyFill="1" applyBorder="1" applyAlignment="1">
      <alignment horizontal="center" vertical="center" wrapText="1"/>
    </xf>
    <xf numFmtId="0" fontId="37" fillId="0" borderId="75" xfId="0" applyNumberFormat="1" applyFont="1" applyFill="1" applyBorder="1" applyAlignment="1">
      <alignment horizontal="center" vertical="center"/>
    </xf>
    <xf numFmtId="0" fontId="37" fillId="0" borderId="80" xfId="0" applyNumberFormat="1" applyFont="1" applyFill="1" applyBorder="1" applyAlignment="1">
      <alignment horizontal="center" vertical="center"/>
    </xf>
    <xf numFmtId="0" fontId="37" fillId="0" borderId="81" xfId="0" applyNumberFormat="1" applyFont="1" applyFill="1" applyBorder="1" applyAlignment="1">
      <alignment horizontal="center" vertical="center"/>
    </xf>
    <xf numFmtId="49" fontId="37" fillId="0" borderId="77" xfId="0" applyNumberFormat="1" applyFont="1" applyFill="1" applyBorder="1" applyAlignment="1">
      <alignment horizontal="center" vertical="center" wrapText="1"/>
    </xf>
    <xf numFmtId="49" fontId="37" fillId="0" borderId="96" xfId="0" applyNumberFormat="1" applyFont="1" applyFill="1" applyBorder="1" applyAlignment="1">
      <alignment horizontal="center" vertical="center" wrapText="1"/>
    </xf>
    <xf numFmtId="49" fontId="37" fillId="0" borderId="76" xfId="0" applyNumberFormat="1" applyFont="1" applyFill="1" applyBorder="1" applyAlignment="1">
      <alignment horizontal="center" vertical="center" wrapText="1"/>
    </xf>
    <xf numFmtId="0" fontId="38" fillId="0" borderId="77" xfId="0" applyFont="1" applyFill="1" applyBorder="1" applyAlignment="1">
      <alignment horizontal="center" vertical="center" wrapText="1"/>
    </xf>
    <xf numFmtId="0" fontId="38" fillId="0" borderId="96" xfId="0" applyFont="1" applyFill="1" applyBorder="1" applyAlignment="1">
      <alignment horizontal="center" vertical="center" wrapText="1"/>
    </xf>
    <xf numFmtId="0" fontId="38" fillId="0" borderId="76" xfId="0" applyFont="1" applyFill="1" applyBorder="1" applyAlignment="1">
      <alignment horizontal="center" vertical="center" wrapText="1"/>
    </xf>
    <xf numFmtId="0" fontId="37" fillId="0" borderId="79" xfId="0" applyFont="1" applyFill="1" applyBorder="1" applyAlignment="1">
      <alignment horizontal="center" vertical="center" wrapText="1"/>
    </xf>
    <xf numFmtId="0" fontId="37" fillId="0" borderId="82" xfId="0" applyFont="1" applyFill="1" applyBorder="1" applyAlignment="1">
      <alignment horizontal="center" vertical="center" wrapText="1"/>
    </xf>
    <xf numFmtId="49" fontId="37" fillId="0" borderId="96" xfId="0" applyNumberFormat="1" applyFont="1" applyFill="1" applyBorder="1" applyAlignment="1">
      <alignment horizontal="center" vertical="center" wrapText="1"/>
    </xf>
    <xf numFmtId="49" fontId="37" fillId="0" borderId="20" xfId="0" applyNumberFormat="1" applyFont="1" applyFill="1" applyBorder="1" applyAlignment="1">
      <alignment horizontal="center" vertical="center" wrapText="1"/>
    </xf>
    <xf numFmtId="49" fontId="37" fillId="0" borderId="79" xfId="0" applyNumberFormat="1" applyFont="1" applyFill="1" applyBorder="1" applyAlignment="1">
      <alignment horizontal="center" vertical="center" wrapText="1"/>
    </xf>
    <xf numFmtId="49" fontId="37" fillId="0" borderId="75" xfId="0" applyNumberFormat="1" applyFont="1" applyFill="1" applyBorder="1" applyAlignment="1">
      <alignment horizontal="center" vertical="center" wrapText="1"/>
    </xf>
    <xf numFmtId="49" fontId="37" fillId="0" borderId="80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49" fontId="37" fillId="0" borderId="81" xfId="0" applyNumberFormat="1" applyFont="1" applyFill="1" applyBorder="1" applyAlignment="1">
      <alignment horizontal="center" vertical="center" wrapText="1"/>
    </xf>
    <xf numFmtId="49" fontId="37" fillId="0" borderId="20" xfId="0" applyNumberFormat="1" applyFont="1" applyFill="1" applyBorder="1" applyAlignment="1">
      <alignment horizontal="center" vertical="justify" wrapText="1"/>
    </xf>
    <xf numFmtId="0" fontId="40" fillId="0" borderId="20" xfId="0" applyFont="1" applyFill="1" applyBorder="1" applyAlignment="1">
      <alignment horizontal="center" vertical="justify" wrapText="1"/>
    </xf>
    <xf numFmtId="0" fontId="40" fillId="0" borderId="75" xfId="0" applyFont="1" applyFill="1" applyBorder="1" applyAlignment="1">
      <alignment horizontal="center" vertical="justify" wrapText="1"/>
    </xf>
    <xf numFmtId="0" fontId="37" fillId="0" borderId="90" xfId="0" applyNumberFormat="1" applyFont="1" applyFill="1" applyBorder="1" applyAlignment="1">
      <alignment horizontal="center" vertical="center" wrapText="1"/>
    </xf>
    <xf numFmtId="1" fontId="37" fillId="0" borderId="91" xfId="0" applyNumberFormat="1" applyFont="1" applyFill="1" applyBorder="1" applyAlignment="1">
      <alignment horizontal="center" vertical="center" wrapText="1"/>
    </xf>
    <xf numFmtId="1" fontId="37" fillId="0" borderId="92" xfId="0" applyNumberFormat="1" applyFont="1" applyFill="1" applyBorder="1" applyAlignment="1">
      <alignment horizontal="center" vertical="center" wrapText="1"/>
    </xf>
    <xf numFmtId="1" fontId="37" fillId="0" borderId="90" xfId="0" applyNumberFormat="1" applyFont="1" applyFill="1" applyBorder="1" applyAlignment="1">
      <alignment horizontal="center" vertical="center" wrapText="1"/>
    </xf>
    <xf numFmtId="0" fontId="37" fillId="0" borderId="94" xfId="0" applyNumberFormat="1" applyFont="1" applyFill="1" applyBorder="1" applyAlignment="1">
      <alignment horizontal="center" vertical="center"/>
    </xf>
    <xf numFmtId="0" fontId="37" fillId="0" borderId="36" xfId="0" applyNumberFormat="1" applyFont="1" applyFill="1" applyBorder="1" applyAlignment="1">
      <alignment horizontal="center" vertical="center"/>
    </xf>
    <xf numFmtId="0" fontId="37" fillId="0" borderId="95" xfId="0" applyNumberFormat="1" applyFont="1" applyFill="1" applyBorder="1" applyAlignment="1">
      <alignment horizontal="center" vertical="center"/>
    </xf>
    <xf numFmtId="0" fontId="37" fillId="0" borderId="97" xfId="0" applyFont="1" applyFill="1" applyBorder="1" applyAlignment="1">
      <alignment horizontal="center" vertical="center" wrapText="1"/>
    </xf>
    <xf numFmtId="0" fontId="37" fillId="0" borderId="98" xfId="0" applyFont="1" applyFill="1" applyBorder="1" applyAlignment="1">
      <alignment horizontal="center" vertical="center" wrapText="1"/>
    </xf>
    <xf numFmtId="0" fontId="38" fillId="0" borderId="79" xfId="0" applyFont="1" applyFill="1" applyBorder="1" applyAlignment="1">
      <alignment horizontal="center" vertical="justify" wrapText="1"/>
    </xf>
    <xf numFmtId="0" fontId="38" fillId="0" borderId="20" xfId="0" applyFont="1" applyFill="1" applyBorder="1" applyAlignment="1">
      <alignment horizontal="center" vertical="justify" wrapText="1"/>
    </xf>
    <xf numFmtId="0" fontId="38" fillId="0" borderId="75" xfId="0" applyFont="1" applyFill="1" applyBorder="1" applyAlignment="1">
      <alignment horizontal="center" vertical="justify" wrapText="1"/>
    </xf>
    <xf numFmtId="0" fontId="38" fillId="0" borderId="82" xfId="0" applyFont="1" applyFill="1" applyBorder="1" applyAlignment="1">
      <alignment horizontal="center" vertical="justify" wrapText="1"/>
    </xf>
    <xf numFmtId="0" fontId="38" fillId="0" borderId="17" xfId="0" applyFont="1" applyFill="1" applyBorder="1" applyAlignment="1">
      <alignment horizontal="center" vertical="justify" wrapText="1"/>
    </xf>
    <xf numFmtId="0" fontId="38" fillId="0" borderId="83" xfId="0" applyFont="1" applyFill="1" applyBorder="1" applyAlignment="1">
      <alignment horizontal="center" vertical="justify" wrapText="1"/>
    </xf>
    <xf numFmtId="49" fontId="38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left" vertical="center"/>
    </xf>
    <xf numFmtId="0" fontId="37" fillId="0" borderId="99" xfId="0" applyFont="1" applyFill="1" applyBorder="1" applyAlignment="1">
      <alignment horizontal="center" vertical="center" wrapText="1"/>
    </xf>
    <xf numFmtId="0" fontId="37" fillId="0" borderId="93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40" fillId="0" borderId="59" xfId="0" applyFont="1" applyFill="1" applyBorder="1" applyAlignment="1">
      <alignment horizontal="center" vertical="center"/>
    </xf>
    <xf numFmtId="0" fontId="40" fillId="0" borderId="89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top"/>
    </xf>
    <xf numFmtId="0" fontId="37" fillId="0" borderId="94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0" fontId="40" fillId="0" borderId="95" xfId="0" applyFont="1" applyFill="1" applyBorder="1" applyAlignment="1">
      <alignment horizontal="center" vertical="center"/>
    </xf>
    <xf numFmtId="0" fontId="37" fillId="0" borderId="100" xfId="0" applyNumberFormat="1" applyFont="1" applyFill="1" applyBorder="1" applyAlignment="1">
      <alignment horizontal="center" vertical="center"/>
    </xf>
    <xf numFmtId="0" fontId="37" fillId="0" borderId="16" xfId="0" applyNumberFormat="1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37" fillId="0" borderId="101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7" fillId="0" borderId="102" xfId="0" applyNumberFormat="1" applyFont="1" applyFill="1" applyBorder="1" applyAlignment="1">
      <alignment horizontal="center" vertical="center"/>
    </xf>
    <xf numFmtId="0" fontId="37" fillId="0" borderId="66" xfId="0" applyNumberFormat="1" applyFont="1" applyFill="1" applyBorder="1" applyAlignment="1">
      <alignment horizontal="center" vertical="center"/>
    </xf>
    <xf numFmtId="0" fontId="40" fillId="0" borderId="66" xfId="0" applyFont="1" applyFill="1" applyBorder="1" applyAlignment="1">
      <alignment horizontal="center" vertical="center"/>
    </xf>
    <xf numFmtId="0" fontId="37" fillId="0" borderId="21" xfId="0" applyFont="1" applyFill="1" applyBorder="1" applyAlignment="1" applyProtection="1">
      <alignment horizontal="right" wrapText="1"/>
      <protection/>
    </xf>
    <xf numFmtId="0" fontId="37" fillId="0" borderId="103" xfId="0" applyFont="1" applyFill="1" applyBorder="1" applyAlignment="1" applyProtection="1">
      <alignment horizontal="right" wrapText="1"/>
      <protection/>
    </xf>
    <xf numFmtId="0" fontId="37" fillId="0" borderId="104" xfId="0" applyFont="1" applyFill="1" applyBorder="1" applyAlignment="1" applyProtection="1">
      <alignment horizontal="right" wrapText="1"/>
      <protection/>
    </xf>
    <xf numFmtId="49" fontId="37" fillId="0" borderId="0" xfId="0" applyNumberFormat="1" applyFont="1" applyFill="1" applyBorder="1" applyAlignment="1">
      <alignment horizontal="left" vertical="center"/>
    </xf>
    <xf numFmtId="0" fontId="37" fillId="0" borderId="21" xfId="0" applyFont="1" applyFill="1" applyBorder="1" applyAlignment="1">
      <alignment horizontal="right" vertical="center" shrinkToFit="1"/>
    </xf>
    <xf numFmtId="0" fontId="40" fillId="0" borderId="103" xfId="0" applyFont="1" applyFill="1" applyBorder="1" applyAlignment="1">
      <alignment vertical="center"/>
    </xf>
    <xf numFmtId="0" fontId="40" fillId="0" borderId="104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 textRotation="90"/>
    </xf>
    <xf numFmtId="0" fontId="37" fillId="0" borderId="0" xfId="0" applyFont="1" applyFill="1" applyBorder="1" applyAlignment="1">
      <alignment horizontal="left" vertical="top"/>
    </xf>
    <xf numFmtId="0" fontId="37" fillId="0" borderId="21" xfId="0" applyFont="1" applyFill="1" applyBorder="1" applyAlignment="1">
      <alignment horizontal="center" vertical="center"/>
    </xf>
    <xf numFmtId="0" fontId="37" fillId="0" borderId="103" xfId="0" applyFont="1" applyFill="1" applyBorder="1" applyAlignment="1">
      <alignment horizontal="center" vertical="center"/>
    </xf>
    <xf numFmtId="0" fontId="40" fillId="0" borderId="103" xfId="0" applyFont="1" applyFill="1" applyBorder="1" applyAlignment="1">
      <alignment/>
    </xf>
    <xf numFmtId="0" fontId="40" fillId="0" borderId="104" xfId="0" applyFont="1" applyFill="1" applyBorder="1" applyAlignment="1">
      <alignment/>
    </xf>
    <xf numFmtId="0" fontId="34" fillId="0" borderId="74" xfId="0" applyNumberFormat="1" applyFont="1" applyFill="1" applyBorder="1" applyAlignment="1">
      <alignment horizontal="left" vertical="center" wrapText="1" shrinkToFit="1"/>
    </xf>
    <xf numFmtId="0" fontId="34" fillId="0" borderId="36" xfId="0" applyNumberFormat="1" applyFont="1" applyFill="1" applyBorder="1" applyAlignment="1">
      <alignment horizontal="left" vertical="center" wrapText="1" shrinkToFit="1"/>
    </xf>
    <xf numFmtId="0" fontId="34" fillId="0" borderId="95" xfId="0" applyNumberFormat="1" applyFont="1" applyFill="1" applyBorder="1" applyAlignment="1">
      <alignment horizontal="left" vertical="center" wrapText="1" shrinkToFit="1"/>
    </xf>
    <xf numFmtId="0" fontId="37" fillId="0" borderId="102" xfId="0" applyFont="1" applyFill="1" applyBorder="1" applyAlignment="1">
      <alignment horizontal="right" vertical="center" wrapText="1" shrinkToFit="1"/>
    </xf>
    <xf numFmtId="0" fontId="40" fillId="0" borderId="66" xfId="0" applyFont="1" applyFill="1" applyBorder="1" applyAlignment="1">
      <alignment vertical="center"/>
    </xf>
    <xf numFmtId="0" fontId="37" fillId="0" borderId="101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37" fillId="0" borderId="100" xfId="0" applyFont="1" applyFill="1" applyBorder="1" applyAlignment="1" applyProtection="1">
      <alignment horizontal="right"/>
      <protection/>
    </xf>
    <xf numFmtId="0" fontId="37" fillId="0" borderId="16" xfId="0" applyFont="1" applyFill="1" applyBorder="1" applyAlignment="1" applyProtection="1">
      <alignment horizontal="right"/>
      <protection/>
    </xf>
    <xf numFmtId="0" fontId="37" fillId="0" borderId="105" xfId="0" applyFont="1" applyFill="1" applyBorder="1" applyAlignment="1" applyProtection="1">
      <alignment horizontal="right"/>
      <protection/>
    </xf>
    <xf numFmtId="0" fontId="3" fillId="0" borderId="59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03" xfId="0" applyFont="1" applyFill="1" applyBorder="1" applyAlignment="1">
      <alignment horizontal="center" vertical="center" wrapText="1"/>
    </xf>
    <xf numFmtId="0" fontId="15" fillId="0" borderId="104" xfId="0" applyFont="1" applyFill="1" applyBorder="1" applyAlignment="1">
      <alignment horizontal="center" vertical="center" wrapText="1"/>
    </xf>
    <xf numFmtId="0" fontId="15" fillId="0" borderId="21" xfId="0" applyNumberFormat="1" applyFont="1" applyFill="1" applyBorder="1" applyAlignment="1">
      <alignment horizontal="center" vertical="center" wrapText="1"/>
    </xf>
    <xf numFmtId="0" fontId="15" fillId="0" borderId="103" xfId="0" applyNumberFormat="1" applyFont="1" applyFill="1" applyBorder="1" applyAlignment="1">
      <alignment horizontal="center" vertical="center" wrapText="1"/>
    </xf>
    <xf numFmtId="0" fontId="34" fillId="0" borderId="21" xfId="0" applyFont="1" applyFill="1" applyBorder="1" applyAlignment="1" applyProtection="1">
      <alignment horizontal="center"/>
      <protection/>
    </xf>
    <xf numFmtId="0" fontId="34" fillId="0" borderId="103" xfId="0" applyFont="1" applyFill="1" applyBorder="1" applyAlignment="1" applyProtection="1">
      <alignment horizontal="center"/>
      <protection/>
    </xf>
    <xf numFmtId="0" fontId="34" fillId="0" borderId="104" xfId="0" applyFont="1" applyFill="1" applyBorder="1" applyAlignment="1" applyProtection="1">
      <alignment horizontal="center"/>
      <protection/>
    </xf>
    <xf numFmtId="0" fontId="9" fillId="0" borderId="31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44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49" fontId="3" fillId="0" borderId="106" xfId="0" applyNumberFormat="1" applyFont="1" applyFill="1" applyBorder="1" applyAlignment="1">
      <alignment horizontal="center" vertical="center" textRotation="90" wrapText="1"/>
    </xf>
    <xf numFmtId="0" fontId="3" fillId="0" borderId="94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23" fillId="0" borderId="107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0" borderId="8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82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49" fontId="3" fillId="0" borderId="31" xfId="0" applyNumberFormat="1" applyFont="1" applyFill="1" applyBorder="1" applyAlignment="1">
      <alignment horizontal="center" vertical="center" textRotation="90" wrapText="1"/>
    </xf>
    <xf numFmtId="49" fontId="3" fillId="0" borderId="108" xfId="0" applyNumberFormat="1" applyFont="1" applyFill="1" applyBorder="1" applyAlignment="1">
      <alignment horizontal="center" vertical="center" textRotation="90" wrapText="1"/>
    </xf>
    <xf numFmtId="49" fontId="3" fillId="0" borderId="109" xfId="0" applyNumberFormat="1" applyFont="1" applyFill="1" applyBorder="1" applyAlignment="1">
      <alignment horizontal="center" vertical="center" textRotation="90" wrapText="1"/>
    </xf>
    <xf numFmtId="0" fontId="3" fillId="0" borderId="93" xfId="0" applyFont="1" applyFill="1" applyBorder="1" applyAlignment="1">
      <alignment horizontal="center" vertical="center" wrapText="1"/>
    </xf>
    <xf numFmtId="0" fontId="30" fillId="0" borderId="59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/>
    </xf>
    <xf numFmtId="0" fontId="30" fillId="0" borderId="110" xfId="0" applyFont="1" applyFill="1" applyBorder="1" applyAlignment="1">
      <alignment/>
    </xf>
    <xf numFmtId="0" fontId="7" fillId="0" borderId="28" xfId="0" applyNumberFormat="1" applyFont="1" applyFill="1" applyBorder="1" applyAlignment="1">
      <alignment horizontal="center" vertical="center" textRotation="90"/>
    </xf>
    <xf numFmtId="0" fontId="7" fillId="0" borderId="27" xfId="0" applyNumberFormat="1" applyFont="1" applyFill="1" applyBorder="1" applyAlignment="1">
      <alignment horizontal="center" vertical="center" textRotation="90"/>
    </xf>
    <xf numFmtId="0" fontId="7" fillId="0" borderId="63" xfId="0" applyNumberFormat="1" applyFont="1" applyFill="1" applyBorder="1" applyAlignment="1">
      <alignment horizontal="center" vertical="center" textRotation="90"/>
    </xf>
    <xf numFmtId="0" fontId="7" fillId="0" borderId="29" xfId="0" applyNumberFormat="1" applyFont="1" applyFill="1" applyBorder="1" applyAlignment="1">
      <alignment horizontal="center" vertical="center" textRotation="90" wrapText="1"/>
    </xf>
    <xf numFmtId="0" fontId="7" fillId="0" borderId="34" xfId="0" applyNumberFormat="1" applyFont="1" applyFill="1" applyBorder="1" applyAlignment="1">
      <alignment horizontal="center" vertical="center" textRotation="90" wrapText="1"/>
    </xf>
    <xf numFmtId="0" fontId="7" fillId="0" borderId="56" xfId="0" applyNumberFormat="1" applyFont="1" applyFill="1" applyBorder="1" applyAlignment="1">
      <alignment horizontal="center" vertical="center" textRotation="90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37" fillId="0" borderId="94" xfId="0" applyNumberFormat="1" applyFont="1" applyFill="1" applyBorder="1" applyAlignment="1">
      <alignment horizontal="left" vertical="center" wrapText="1" shrinkToFit="1"/>
    </xf>
    <xf numFmtId="0" fontId="37" fillId="0" borderId="36" xfId="0" applyNumberFormat="1" applyFont="1" applyFill="1" applyBorder="1" applyAlignment="1">
      <alignment horizontal="left" vertical="center" wrapText="1" shrinkToFit="1"/>
    </xf>
    <xf numFmtId="0" fontId="37" fillId="0" borderId="21" xfId="0" applyFont="1" applyFill="1" applyBorder="1" applyAlignment="1" applyProtection="1">
      <alignment horizontal="center" vertical="center"/>
      <protection/>
    </xf>
    <xf numFmtId="0" fontId="37" fillId="0" borderId="103" xfId="0" applyFont="1" applyFill="1" applyBorder="1" applyAlignment="1" applyProtection="1">
      <alignment horizontal="center" vertical="center"/>
      <protection/>
    </xf>
    <xf numFmtId="0" fontId="37" fillId="0" borderId="104" xfId="0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>
      <alignment horizontal="center" vertical="center" textRotation="90"/>
    </xf>
    <xf numFmtId="0" fontId="3" fillId="0" borderId="57" xfId="0" applyNumberFormat="1" applyFont="1" applyFill="1" applyBorder="1" applyAlignment="1">
      <alignment horizontal="center" vertical="center" textRotation="90"/>
    </xf>
    <xf numFmtId="0" fontId="3" fillId="0" borderId="111" xfId="0" applyNumberFormat="1" applyFont="1" applyFill="1" applyBorder="1" applyAlignment="1">
      <alignment horizontal="center" vertical="center" textRotation="90"/>
    </xf>
    <xf numFmtId="0" fontId="3" fillId="0" borderId="51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49" fontId="3" fillId="0" borderId="30" xfId="0" applyNumberFormat="1" applyFont="1" applyFill="1" applyBorder="1" applyAlignment="1">
      <alignment horizontal="center" vertical="center" textRotation="90" wrapText="1"/>
    </xf>
    <xf numFmtId="49" fontId="3" fillId="0" borderId="57" xfId="0" applyNumberFormat="1" applyFont="1" applyFill="1" applyBorder="1" applyAlignment="1">
      <alignment horizontal="center" vertical="center" textRotation="90" wrapText="1"/>
    </xf>
    <xf numFmtId="49" fontId="3" fillId="0" borderId="111" xfId="0" applyNumberFormat="1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112" xfId="0" applyFont="1" applyFill="1" applyBorder="1" applyAlignment="1">
      <alignment horizontal="center" vertical="top" wrapText="1"/>
    </xf>
    <xf numFmtId="0" fontId="3" fillId="0" borderId="69" xfId="0" applyFont="1" applyFill="1" applyBorder="1" applyAlignment="1">
      <alignment horizontal="center" vertical="center" textRotation="90" wrapText="1"/>
    </xf>
    <xf numFmtId="0" fontId="3" fillId="0" borderId="63" xfId="0" applyFont="1" applyFill="1" applyBorder="1" applyAlignment="1">
      <alignment horizontal="center" vertical="center" textRotation="90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9" fillId="0" borderId="54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 textRotation="90"/>
    </xf>
    <xf numFmtId="49" fontId="3" fillId="0" borderId="15" xfId="0" applyNumberFormat="1" applyFont="1" applyFill="1" applyBorder="1" applyAlignment="1">
      <alignment horizontal="center" vertical="center" textRotation="90"/>
    </xf>
    <xf numFmtId="49" fontId="3" fillId="0" borderId="106" xfId="0" applyNumberFormat="1" applyFont="1" applyFill="1" applyBorder="1" applyAlignment="1">
      <alignment horizontal="center" vertical="center" textRotation="90"/>
    </xf>
    <xf numFmtId="0" fontId="7" fillId="0" borderId="100" xfId="0" applyNumberFormat="1" applyFont="1" applyFill="1" applyBorder="1" applyAlignment="1">
      <alignment horizontal="center" vertical="center" wrapText="1"/>
    </xf>
    <xf numFmtId="0" fontId="7" fillId="0" borderId="105" xfId="0" applyNumberFormat="1" applyFont="1" applyFill="1" applyBorder="1" applyAlignment="1">
      <alignment horizontal="center" vertical="center"/>
    </xf>
    <xf numFmtId="0" fontId="7" fillId="0" borderId="101" xfId="0" applyNumberFormat="1" applyFont="1" applyFill="1" applyBorder="1" applyAlignment="1">
      <alignment horizontal="center" vertical="center"/>
    </xf>
    <xf numFmtId="0" fontId="7" fillId="0" borderId="68" xfId="0" applyNumberFormat="1" applyFont="1" applyFill="1" applyBorder="1" applyAlignment="1">
      <alignment horizontal="center" vertical="center"/>
    </xf>
    <xf numFmtId="0" fontId="7" fillId="0" borderId="113" xfId="0" applyNumberFormat="1" applyFont="1" applyFill="1" applyBorder="1" applyAlignment="1">
      <alignment horizontal="center" vertical="center"/>
    </xf>
    <xf numFmtId="0" fontId="7" fillId="0" borderId="110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3" fillId="0" borderId="114" xfId="0" applyNumberFormat="1" applyFont="1" applyFill="1" applyBorder="1" applyAlignment="1">
      <alignment horizontal="center" vertical="center" textRotation="90" wrapText="1"/>
    </xf>
    <xf numFmtId="0" fontId="3" fillId="0" borderId="115" xfId="0" applyNumberFormat="1" applyFont="1" applyFill="1" applyBorder="1" applyAlignment="1">
      <alignment horizontal="center" vertical="center" textRotation="90" wrapText="1"/>
    </xf>
    <xf numFmtId="0" fontId="3" fillId="0" borderId="64" xfId="0" applyNumberFormat="1" applyFont="1" applyFill="1" applyBorder="1" applyAlignment="1">
      <alignment horizontal="center" vertical="center" textRotation="90" wrapText="1"/>
    </xf>
    <xf numFmtId="0" fontId="31" fillId="0" borderId="31" xfId="0" applyFont="1" applyFill="1" applyBorder="1" applyAlignment="1">
      <alignment horizontal="center" vertical="center" textRotation="90" wrapText="1"/>
    </xf>
    <xf numFmtId="0" fontId="0" fillId="0" borderId="108" xfId="0" applyFill="1" applyBorder="1" applyAlignment="1">
      <alignment horizontal="center" vertical="center"/>
    </xf>
    <xf numFmtId="0" fontId="0" fillId="0" borderId="109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/>
    </xf>
    <xf numFmtId="0" fontId="23" fillId="0" borderId="0" xfId="33" applyFont="1" applyFill="1" applyBorder="1" applyAlignment="1">
      <alignment horizontal="left" vertical="center" wrapText="1"/>
      <protection/>
    </xf>
    <xf numFmtId="0" fontId="22" fillId="0" borderId="0" xfId="0" applyFont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5" fillId="0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49" fontId="27" fillId="0" borderId="0" xfId="33" applyNumberFormat="1" applyFont="1" applyFill="1" applyBorder="1" applyAlignment="1">
      <alignment horizontal="left" vertical="justify"/>
      <protection/>
    </xf>
    <xf numFmtId="0" fontId="37" fillId="0" borderId="88" xfId="0" applyNumberFormat="1" applyFont="1" applyFill="1" applyBorder="1" applyAlignment="1">
      <alignment horizontal="left" vertical="center" wrapText="1" shrinkToFit="1"/>
    </xf>
    <xf numFmtId="0" fontId="37" fillId="0" borderId="11" xfId="0" applyNumberFormat="1" applyFont="1" applyFill="1" applyBorder="1" applyAlignment="1">
      <alignment horizontal="left" vertical="center" wrapText="1" shrinkToFit="1"/>
    </xf>
    <xf numFmtId="0" fontId="37" fillId="0" borderId="85" xfId="0" applyNumberFormat="1" applyFont="1" applyFill="1" applyBorder="1" applyAlignment="1">
      <alignment horizontal="left" vertical="center" wrapText="1" shrinkToFit="1"/>
    </xf>
    <xf numFmtId="0" fontId="37" fillId="0" borderId="74" xfId="0" applyNumberFormat="1" applyFont="1" applyFill="1" applyBorder="1" applyAlignment="1">
      <alignment horizontal="left" vertical="center" wrapText="1" shrinkToFit="1"/>
    </xf>
    <xf numFmtId="0" fontId="37" fillId="0" borderId="95" xfId="0" applyNumberFormat="1" applyFont="1" applyFill="1" applyBorder="1" applyAlignment="1">
      <alignment horizontal="left" vertical="center" wrapText="1" shrinkToFit="1"/>
    </xf>
    <xf numFmtId="0" fontId="37" fillId="0" borderId="80" xfId="0" applyFont="1" applyFill="1" applyBorder="1" applyAlignment="1">
      <alignment horizontal="center" vertical="center" wrapText="1"/>
    </xf>
    <xf numFmtId="0" fontId="38" fillId="0" borderId="12" xfId="0" applyNumberFormat="1" applyFont="1" applyFill="1" applyBorder="1" applyAlignment="1">
      <alignment horizontal="center" vertical="center" wrapText="1"/>
    </xf>
    <xf numFmtId="0" fontId="38" fillId="0" borderId="13" xfId="0" applyNumberFormat="1" applyFont="1" applyFill="1" applyBorder="1" applyAlignment="1">
      <alignment horizontal="center" vertical="center" wrapText="1"/>
    </xf>
    <xf numFmtId="0" fontId="34" fillId="0" borderId="21" xfId="0" applyFont="1" applyFill="1" applyBorder="1" applyAlignment="1" applyProtection="1">
      <alignment horizontal="center" vertical="center" wrapText="1"/>
      <protection/>
    </xf>
    <xf numFmtId="0" fontId="34" fillId="0" borderId="103" xfId="0" applyFont="1" applyFill="1" applyBorder="1" applyAlignment="1" applyProtection="1">
      <alignment horizontal="center" vertical="center" wrapText="1"/>
      <protection/>
    </xf>
    <xf numFmtId="0" fontId="34" fillId="0" borderId="104" xfId="0" applyFont="1" applyFill="1" applyBorder="1" applyAlignment="1" applyProtection="1">
      <alignment horizontal="center" vertical="center" wrapText="1"/>
      <protection/>
    </xf>
    <xf numFmtId="0" fontId="37" fillId="0" borderId="21" xfId="0" applyFont="1" applyFill="1" applyBorder="1" applyAlignment="1">
      <alignment horizontal="right" vertical="center"/>
    </xf>
    <xf numFmtId="0" fontId="37" fillId="0" borderId="103" xfId="0" applyFont="1" applyFill="1" applyBorder="1" applyAlignment="1">
      <alignment horizontal="right" vertical="center"/>
    </xf>
    <xf numFmtId="0" fontId="37" fillId="0" borderId="104" xfId="0" applyFont="1" applyFill="1" applyBorder="1" applyAlignment="1">
      <alignment horizontal="right" vertical="center"/>
    </xf>
    <xf numFmtId="0" fontId="37" fillId="0" borderId="91" xfId="0" applyNumberFormat="1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 textRotation="90"/>
    </xf>
    <xf numFmtId="0" fontId="15" fillId="0" borderId="27" xfId="0" applyFont="1" applyFill="1" applyBorder="1" applyAlignment="1">
      <alignment horizontal="center" vertical="center" textRotation="90"/>
    </xf>
    <xf numFmtId="0" fontId="15" fillId="0" borderId="116" xfId="0" applyFont="1" applyFill="1" applyBorder="1" applyAlignment="1">
      <alignment horizontal="center" vertical="center" textRotation="90"/>
    </xf>
    <xf numFmtId="0" fontId="23" fillId="0" borderId="16" xfId="0" applyFont="1" applyFill="1" applyBorder="1" applyAlignment="1">
      <alignment horizontal="center" vertical="center" wrapText="1"/>
    </xf>
    <xf numFmtId="0" fontId="24" fillId="0" borderId="11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81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4" fillId="0" borderId="83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5" fillId="0" borderId="10" xfId="33" applyFont="1" applyFill="1" applyBorder="1" applyAlignment="1">
      <alignment horizontal="center" vertical="center" wrapText="1"/>
      <protection/>
    </xf>
    <xf numFmtId="0" fontId="29" fillId="0" borderId="10" xfId="33" applyFont="1" applyFill="1" applyBorder="1" applyAlignment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0" fontId="3" fillId="0" borderId="104" xfId="0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left" vertical="center" wrapText="1"/>
    </xf>
    <xf numFmtId="0" fontId="37" fillId="0" borderId="55" xfId="0" applyFont="1" applyFill="1" applyBorder="1" applyAlignment="1">
      <alignment horizontal="left" vertical="center" wrapText="1"/>
    </xf>
    <xf numFmtId="0" fontId="37" fillId="0" borderId="118" xfId="0" applyNumberFormat="1" applyFont="1" applyFill="1" applyBorder="1" applyAlignment="1">
      <alignment horizontal="center" vertical="center" wrapText="1"/>
    </xf>
    <xf numFmtId="0" fontId="37" fillId="0" borderId="119" xfId="0" applyNumberFormat="1" applyFont="1" applyFill="1" applyBorder="1" applyAlignment="1">
      <alignment horizontal="center" vertical="center" wrapText="1"/>
    </xf>
    <xf numFmtId="0" fontId="37" fillId="0" borderId="104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left" vertical="center" wrapText="1"/>
    </xf>
    <xf numFmtId="0" fontId="37" fillId="0" borderId="120" xfId="0" applyFont="1" applyFill="1" applyBorder="1" applyAlignment="1">
      <alignment horizontal="left" vertical="center" wrapText="1"/>
    </xf>
    <xf numFmtId="49" fontId="37" fillId="34" borderId="93" xfId="0" applyNumberFormat="1" applyFont="1" applyFill="1" applyBorder="1" applyAlignment="1">
      <alignment horizontal="center" vertical="center"/>
    </xf>
    <xf numFmtId="0" fontId="39" fillId="34" borderId="59" xfId="0" applyFont="1" applyFill="1" applyBorder="1" applyAlignment="1">
      <alignment horizontal="center" vertical="center"/>
    </xf>
    <xf numFmtId="0" fontId="39" fillId="34" borderId="120" xfId="0" applyFont="1" applyFill="1" applyBorder="1" applyAlignment="1">
      <alignment horizontal="center" vertical="center"/>
    </xf>
    <xf numFmtId="49" fontId="37" fillId="0" borderId="121" xfId="0" applyNumberFormat="1" applyFont="1" applyFill="1" applyBorder="1" applyAlignment="1">
      <alignment horizontal="center" vertical="center" wrapText="1"/>
    </xf>
    <xf numFmtId="49" fontId="37" fillId="0" borderId="103" xfId="0" applyNumberFormat="1" applyFont="1" applyFill="1" applyBorder="1" applyAlignment="1">
      <alignment horizontal="center" vertical="center" wrapText="1"/>
    </xf>
    <xf numFmtId="49" fontId="37" fillId="0" borderId="38" xfId="0" applyNumberFormat="1" applyFont="1" applyFill="1" applyBorder="1" applyAlignment="1">
      <alignment horizontal="center" vertical="center" wrapText="1"/>
    </xf>
    <xf numFmtId="49" fontId="37" fillId="0" borderId="46" xfId="0" applyNumberFormat="1" applyFont="1" applyFill="1" applyBorder="1" applyAlignment="1">
      <alignment horizontal="center" vertical="center" wrapText="1"/>
    </xf>
    <xf numFmtId="49" fontId="37" fillId="0" borderId="59" xfId="0" applyNumberFormat="1" applyFont="1" applyFill="1" applyBorder="1" applyAlignment="1">
      <alignment horizontal="center" vertical="center" wrapText="1"/>
    </xf>
    <xf numFmtId="49" fontId="37" fillId="0" borderId="42" xfId="0" applyNumberFormat="1" applyFont="1" applyFill="1" applyBorder="1" applyAlignment="1">
      <alignment horizontal="center" vertical="center" wrapText="1"/>
    </xf>
    <xf numFmtId="0" fontId="37" fillId="0" borderId="59" xfId="0" applyFont="1" applyFill="1" applyBorder="1" applyAlignment="1">
      <alignment horizontal="left" vertical="center"/>
    </xf>
    <xf numFmtId="0" fontId="37" fillId="0" borderId="42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horizontal="left" vertical="center"/>
    </xf>
    <xf numFmtId="0" fontId="37" fillId="0" borderId="73" xfId="0" applyNumberFormat="1" applyFont="1" applyFill="1" applyBorder="1" applyAlignment="1">
      <alignment horizontal="left" vertical="center" wrapText="1" shrinkToFit="1"/>
    </xf>
    <xf numFmtId="0" fontId="37" fillId="0" borderId="59" xfId="0" applyNumberFormat="1" applyFont="1" applyFill="1" applyBorder="1" applyAlignment="1">
      <alignment horizontal="left" vertical="center" wrapText="1" shrinkToFit="1"/>
    </xf>
    <xf numFmtId="0" fontId="37" fillId="0" borderId="89" xfId="0" applyNumberFormat="1" applyFont="1" applyFill="1" applyBorder="1" applyAlignment="1">
      <alignment horizontal="left" vertical="center" wrapText="1" shrinkToFit="1"/>
    </xf>
    <xf numFmtId="0" fontId="23" fillId="0" borderId="10" xfId="33" applyFont="1" applyFill="1" applyBorder="1" applyAlignment="1">
      <alignment horizontal="center" vertical="center" wrapText="1"/>
      <protection/>
    </xf>
    <xf numFmtId="0" fontId="28" fillId="0" borderId="10" xfId="33" applyFont="1" applyFill="1" applyBorder="1" applyAlignment="1">
      <alignment horizontal="center" vertical="center" wrapText="1"/>
      <protection/>
    </xf>
    <xf numFmtId="0" fontId="37" fillId="0" borderId="121" xfId="0" applyFont="1" applyFill="1" applyBorder="1" applyAlignment="1">
      <alignment horizontal="center" vertical="center" wrapText="1"/>
    </xf>
    <xf numFmtId="0" fontId="37" fillId="0" borderId="103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37" fillId="0" borderId="46" xfId="0" applyFont="1" applyFill="1" applyBorder="1" applyAlignment="1">
      <alignment horizontal="center" vertical="center" wrapText="1"/>
    </xf>
    <xf numFmtId="0" fontId="37" fillId="0" borderId="59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49" fontId="38" fillId="0" borderId="18" xfId="0" applyNumberFormat="1" applyFont="1" applyFill="1" applyBorder="1" applyAlignment="1">
      <alignment horizontal="center" vertical="justify" wrapText="1"/>
    </xf>
    <xf numFmtId="49" fontId="38" fillId="0" borderId="36" xfId="0" applyNumberFormat="1" applyFont="1" applyFill="1" applyBorder="1" applyAlignment="1">
      <alignment horizontal="center" vertical="justify" wrapText="1"/>
    </xf>
    <xf numFmtId="49" fontId="38" fillId="0" borderId="14" xfId="0" applyNumberFormat="1" applyFont="1" applyFill="1" applyBorder="1" applyAlignment="1">
      <alignment horizontal="center" vertical="justify" wrapText="1"/>
    </xf>
    <xf numFmtId="0" fontId="37" fillId="0" borderId="43" xfId="0" applyNumberFormat="1" applyFont="1" applyFill="1" applyBorder="1" applyAlignment="1">
      <alignment horizontal="center" vertical="center" wrapText="1"/>
    </xf>
    <xf numFmtId="0" fontId="37" fillId="0" borderId="41" xfId="0" applyNumberFormat="1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/>
    </xf>
    <xf numFmtId="0" fontId="29" fillId="0" borderId="103" xfId="0" applyFont="1" applyFill="1" applyBorder="1" applyAlignment="1">
      <alignment horizontal="center" vertical="center"/>
    </xf>
    <xf numFmtId="0" fontId="29" fillId="0" borderId="104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6" fillId="0" borderId="103" xfId="0" applyFont="1" applyFill="1" applyBorder="1" applyAlignment="1">
      <alignment/>
    </xf>
    <xf numFmtId="0" fontId="36" fillId="0" borderId="104" xfId="0" applyFont="1" applyFill="1" applyBorder="1" applyAlignment="1">
      <alignment/>
    </xf>
    <xf numFmtId="0" fontId="37" fillId="0" borderId="32" xfId="0" applyFont="1" applyFill="1" applyBorder="1" applyAlignment="1">
      <alignment horizontal="left" vertical="center" wrapText="1"/>
    </xf>
    <xf numFmtId="0" fontId="37" fillId="0" borderId="122" xfId="0" applyFont="1" applyFill="1" applyBorder="1" applyAlignment="1">
      <alignment horizontal="left" vertical="center" wrapText="1"/>
    </xf>
    <xf numFmtId="0" fontId="37" fillId="0" borderId="123" xfId="0" applyNumberFormat="1" applyFont="1" applyFill="1" applyBorder="1" applyAlignment="1">
      <alignment horizontal="left" vertical="center" wrapText="1" shrinkToFit="1"/>
    </xf>
    <xf numFmtId="0" fontId="37" fillId="0" borderId="32" xfId="0" applyNumberFormat="1" applyFont="1" applyFill="1" applyBorder="1" applyAlignment="1">
      <alignment horizontal="left" vertical="center" wrapText="1" shrinkToFit="1"/>
    </xf>
    <xf numFmtId="0" fontId="38" fillId="0" borderId="94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49" fontId="38" fillId="0" borderId="18" xfId="0" applyNumberFormat="1" applyFont="1" applyFill="1" applyBorder="1" applyAlignment="1">
      <alignment horizontal="center" vertical="center" wrapText="1"/>
    </xf>
    <xf numFmtId="49" fontId="38" fillId="0" borderId="36" xfId="0" applyNumberFormat="1" applyFont="1" applyFill="1" applyBorder="1" applyAlignment="1">
      <alignment horizontal="center" vertical="center" wrapText="1"/>
    </xf>
    <xf numFmtId="49" fontId="38" fillId="0" borderId="14" xfId="0" applyNumberFormat="1" applyFont="1" applyFill="1" applyBorder="1" applyAlignment="1">
      <alignment horizontal="center" vertical="center" wrapText="1"/>
    </xf>
    <xf numFmtId="0" fontId="37" fillId="0" borderId="17" xfId="0" applyNumberFormat="1" applyFont="1" applyFill="1" applyBorder="1" applyAlignment="1">
      <alignment horizontal="center" vertical="center" wrapText="1"/>
    </xf>
    <xf numFmtId="0" fontId="37" fillId="0" borderId="124" xfId="0" applyNumberFormat="1" applyFont="1" applyFill="1" applyBorder="1" applyAlignment="1">
      <alignment horizontal="center" vertical="center" wrapText="1"/>
    </xf>
    <xf numFmtId="0" fontId="39" fillId="0" borderId="125" xfId="0" applyFont="1" applyFill="1" applyBorder="1" applyAlignment="1">
      <alignment horizontal="center" vertical="center" wrapText="1"/>
    </xf>
    <xf numFmtId="0" fontId="39" fillId="0" borderId="126" xfId="0" applyFont="1" applyFill="1" applyBorder="1" applyAlignment="1">
      <alignment horizontal="center" vertical="center" wrapText="1"/>
    </xf>
    <xf numFmtId="49" fontId="37" fillId="0" borderId="124" xfId="0" applyNumberFormat="1" applyFont="1" applyFill="1" applyBorder="1" applyAlignment="1">
      <alignment horizontal="center" vertical="center"/>
    </xf>
    <xf numFmtId="49" fontId="37" fillId="0" borderId="125" xfId="0" applyNumberFormat="1" applyFont="1" applyFill="1" applyBorder="1" applyAlignment="1">
      <alignment horizontal="center" vertical="center"/>
    </xf>
    <xf numFmtId="49" fontId="37" fillId="0" borderId="127" xfId="0" applyNumberFormat="1" applyFont="1" applyFill="1" applyBorder="1" applyAlignment="1">
      <alignment horizontal="center" vertical="center"/>
    </xf>
    <xf numFmtId="0" fontId="37" fillId="0" borderId="93" xfId="0" applyFont="1" applyFill="1" applyBorder="1" applyAlignment="1">
      <alignment horizontal="center" vertical="center"/>
    </xf>
    <xf numFmtId="0" fontId="39" fillId="0" borderId="59" xfId="0" applyFont="1" applyFill="1" applyBorder="1" applyAlignment="1">
      <alignment horizontal="center" vertical="center"/>
    </xf>
    <xf numFmtId="0" fontId="39" fillId="0" borderId="89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left" vertical="center" wrapText="1"/>
    </xf>
    <xf numFmtId="0" fontId="37" fillId="0" borderId="50" xfId="0" applyFont="1" applyFill="1" applyBorder="1" applyAlignment="1">
      <alignment horizontal="left" vertical="center" wrapText="1"/>
    </xf>
    <xf numFmtId="0" fontId="37" fillId="0" borderId="36" xfId="0" applyFont="1" applyFill="1" applyBorder="1" applyAlignment="1">
      <alignment horizontal="left" vertical="center"/>
    </xf>
    <xf numFmtId="0" fontId="37" fillId="0" borderId="128" xfId="0" applyFont="1" applyFill="1" applyBorder="1" applyAlignment="1">
      <alignment horizontal="left" vertical="center" wrapText="1"/>
    </xf>
    <xf numFmtId="0" fontId="39" fillId="35" borderId="61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2352675</xdr:colOff>
      <xdr:row>1</xdr:row>
      <xdr:rowOff>266700</xdr:rowOff>
    </xdr:from>
    <xdr:to>
      <xdr:col>20</xdr:col>
      <xdr:colOff>504825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28625"/>
          <a:ext cx="13620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95"/>
  <sheetViews>
    <sheetView tabSelected="1" view="pageBreakPreview" zoomScale="20" zoomScaleNormal="30" zoomScaleSheetLayoutView="20" zoomScalePageLayoutView="0" workbookViewId="0" topLeftCell="A16">
      <selection activeCell="BT26" sqref="BT26:BU26"/>
    </sheetView>
  </sheetViews>
  <sheetFormatPr defaultColWidth="10.125" defaultRowHeight="12.75"/>
  <cols>
    <col min="1" max="1" width="45.75390625" style="12" customWidth="1"/>
    <col min="2" max="2" width="11.00390625" style="12" customWidth="1"/>
    <col min="3" max="18" width="6.25390625" style="12" hidden="1" customWidth="1"/>
    <col min="19" max="19" width="1.37890625" style="12" hidden="1" customWidth="1"/>
    <col min="20" max="20" width="42.125" style="12" customWidth="1"/>
    <col min="21" max="21" width="118.75390625" style="62" customWidth="1"/>
    <col min="22" max="22" width="30.25390625" style="63" customWidth="1"/>
    <col min="23" max="23" width="12.75390625" style="64" customWidth="1"/>
    <col min="24" max="24" width="25.75390625" style="65" customWidth="1"/>
    <col min="25" max="26" width="12.75390625" style="65" customWidth="1"/>
    <col min="27" max="27" width="19.75390625" style="65" customWidth="1"/>
    <col min="28" max="28" width="14.375" style="65" customWidth="1"/>
    <col min="29" max="29" width="12.75390625" style="65" customWidth="1"/>
    <col min="30" max="30" width="12.75390625" style="7" customWidth="1"/>
    <col min="31" max="31" width="19.375" style="7" customWidth="1"/>
    <col min="32" max="32" width="22.25390625" style="7" customWidth="1"/>
    <col min="33" max="33" width="18.375" style="7" customWidth="1"/>
    <col min="34" max="34" width="17.875" style="7" customWidth="1"/>
    <col min="35" max="35" width="14.625" style="7" customWidth="1"/>
    <col min="36" max="36" width="16.375" style="7" customWidth="1"/>
    <col min="37" max="37" width="15.875" style="7" customWidth="1"/>
    <col min="38" max="38" width="18.125" style="7" customWidth="1"/>
    <col min="39" max="39" width="17.875" style="7" customWidth="1"/>
    <col min="40" max="40" width="16.75390625" style="7" customWidth="1"/>
    <col min="41" max="41" width="27.125" style="7" customWidth="1"/>
    <col min="42" max="42" width="13.625" style="12" customWidth="1"/>
    <col min="43" max="43" width="10.75390625" style="12" customWidth="1"/>
    <col min="44" max="44" width="12.125" style="12" customWidth="1"/>
    <col min="45" max="49" width="10.75390625" style="12" customWidth="1"/>
    <col min="50" max="50" width="19.25390625" style="12" customWidth="1"/>
    <col min="51" max="52" width="14.125" style="12" customWidth="1"/>
    <col min="53" max="53" width="16.375" style="12" customWidth="1"/>
    <col min="54" max="55" width="14.125" style="12" customWidth="1"/>
    <col min="56" max="56" width="12.375" style="12" customWidth="1"/>
    <col min="57" max="57" width="10.75390625" style="12" customWidth="1"/>
    <col min="58" max="16384" width="10.125" style="12" customWidth="1"/>
  </cols>
  <sheetData>
    <row r="2" spans="2:88" s="46" customFormat="1" ht="39" customHeight="1">
      <c r="B2" s="598" t="s">
        <v>75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8"/>
      <c r="X2" s="598"/>
      <c r="Y2" s="598"/>
      <c r="Z2" s="598"/>
      <c r="AA2" s="598"/>
      <c r="AB2" s="598"/>
      <c r="AC2" s="598"/>
      <c r="AD2" s="598"/>
      <c r="AE2" s="598"/>
      <c r="AF2" s="598"/>
      <c r="AG2" s="598"/>
      <c r="AH2" s="598"/>
      <c r="AI2" s="598"/>
      <c r="AJ2" s="598"/>
      <c r="AK2" s="598"/>
      <c r="AL2" s="598"/>
      <c r="AM2" s="598"/>
      <c r="AN2" s="598"/>
      <c r="AO2" s="598"/>
      <c r="AP2" s="598"/>
      <c r="AQ2" s="598"/>
      <c r="AR2" s="598"/>
      <c r="AS2" s="598"/>
      <c r="AT2" s="598"/>
      <c r="AU2" s="598"/>
      <c r="AV2" s="598"/>
      <c r="AW2" s="598"/>
      <c r="AX2" s="598"/>
      <c r="AY2" s="598"/>
      <c r="AZ2" s="598"/>
      <c r="BA2" s="598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</row>
    <row r="3" ht="15.75" customHeight="1"/>
    <row r="4" spans="2:53" ht="56.25" customHeight="1">
      <c r="B4" s="599" t="s">
        <v>0</v>
      </c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600"/>
      <c r="V4" s="600"/>
      <c r="W4" s="600"/>
      <c r="X4" s="600"/>
      <c r="Y4" s="600"/>
      <c r="Z4" s="600"/>
      <c r="AA4" s="600"/>
      <c r="AB4" s="600"/>
      <c r="AC4" s="600"/>
      <c r="AD4" s="600"/>
      <c r="AE4" s="600"/>
      <c r="AF4" s="600"/>
      <c r="AG4" s="600"/>
      <c r="AH4" s="600"/>
      <c r="AI4" s="600"/>
      <c r="AJ4" s="600"/>
      <c r="AK4" s="600"/>
      <c r="AL4" s="600"/>
      <c r="AM4" s="600"/>
      <c r="AN4" s="600"/>
      <c r="AO4" s="600"/>
      <c r="AP4" s="600"/>
      <c r="AQ4" s="600"/>
      <c r="AR4" s="600"/>
      <c r="AS4" s="600"/>
      <c r="AT4" s="600"/>
      <c r="AU4" s="600"/>
      <c r="AV4" s="600"/>
      <c r="AW4" s="600"/>
      <c r="AX4" s="600"/>
      <c r="AY4" s="600"/>
      <c r="AZ4" s="600"/>
      <c r="BA4" s="600"/>
    </row>
    <row r="5" spans="2:47" ht="42.75" customHeight="1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8"/>
      <c r="V5" s="8"/>
      <c r="W5" s="601" t="s">
        <v>120</v>
      </c>
      <c r="X5" s="601"/>
      <c r="Y5" s="601"/>
      <c r="Z5" s="601"/>
      <c r="AA5" s="601"/>
      <c r="AB5" s="601"/>
      <c r="AC5" s="601"/>
      <c r="AD5" s="601"/>
      <c r="AE5" s="601"/>
      <c r="AF5" s="601"/>
      <c r="AG5" s="601"/>
      <c r="AH5" s="601"/>
      <c r="AI5" s="601"/>
      <c r="AJ5" s="601"/>
      <c r="AK5" s="67"/>
      <c r="AL5" s="67"/>
      <c r="AM5" s="67"/>
      <c r="AN5" s="8"/>
      <c r="AO5" s="8"/>
      <c r="AP5" s="8"/>
      <c r="AQ5" s="8"/>
      <c r="AR5" s="8"/>
      <c r="AS5" s="8"/>
      <c r="AT5" s="8"/>
      <c r="AU5" s="8"/>
    </row>
    <row r="6" spans="21:59" ht="50.25" customHeight="1">
      <c r="U6" s="12"/>
      <c r="V6" s="68"/>
      <c r="W6" s="69"/>
      <c r="X6" s="601" t="s">
        <v>121</v>
      </c>
      <c r="Y6" s="601"/>
      <c r="Z6" s="601"/>
      <c r="AA6" s="601"/>
      <c r="AB6" s="601"/>
      <c r="AC6" s="601"/>
      <c r="AD6" s="601"/>
      <c r="AE6" s="601"/>
      <c r="AF6" s="601"/>
      <c r="AG6" s="601"/>
      <c r="AH6" s="601"/>
      <c r="AI6" s="601"/>
      <c r="AJ6" s="601"/>
      <c r="AK6" s="9"/>
      <c r="AL6" s="9"/>
      <c r="AM6" s="9"/>
      <c r="AN6" s="9"/>
      <c r="AO6" s="9"/>
      <c r="AP6" s="9"/>
      <c r="AQ6" s="23"/>
      <c r="AR6" s="24"/>
      <c r="AS6" s="9"/>
      <c r="AT6" s="9"/>
      <c r="AU6" s="9"/>
      <c r="AV6" s="8"/>
      <c r="AW6" s="8"/>
      <c r="AX6" s="8"/>
      <c r="AY6" s="8"/>
      <c r="AZ6" s="8"/>
      <c r="BA6" s="8"/>
      <c r="BB6" s="387" t="s">
        <v>92</v>
      </c>
      <c r="BC6" s="388"/>
      <c r="BD6" s="388"/>
      <c r="BE6" s="388"/>
      <c r="BF6" s="388"/>
      <c r="BG6" s="388"/>
    </row>
    <row r="7" spans="1:59" ht="50.25" customHeight="1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602" t="s">
        <v>58</v>
      </c>
      <c r="U7" s="602"/>
      <c r="V7" s="133"/>
      <c r="W7" s="69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9"/>
      <c r="AI7" s="9"/>
      <c r="AJ7" s="9"/>
      <c r="AK7" s="9"/>
      <c r="AL7" s="9"/>
      <c r="AM7" s="9"/>
      <c r="AN7" s="9"/>
      <c r="AO7" s="9"/>
      <c r="AP7" s="9"/>
      <c r="AQ7" s="23"/>
      <c r="AR7" s="24"/>
      <c r="AS7" s="9"/>
      <c r="AT7" s="9"/>
      <c r="AU7" s="9"/>
      <c r="AV7" s="8"/>
      <c r="AW7" s="8"/>
      <c r="AX7" s="8"/>
      <c r="AY7" s="8"/>
      <c r="AZ7" s="8"/>
      <c r="BA7" s="8"/>
      <c r="BB7" s="634" t="s">
        <v>109</v>
      </c>
      <c r="BC7" s="634"/>
      <c r="BD7" s="634"/>
      <c r="BE7" s="634"/>
      <c r="BF7" s="634"/>
      <c r="BG7" s="634"/>
    </row>
    <row r="8" spans="1:59" ht="4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607" t="s">
        <v>123</v>
      </c>
      <c r="U8" s="607"/>
      <c r="V8" s="607"/>
      <c r="AU8" s="25"/>
      <c r="AV8" s="75" t="s">
        <v>1</v>
      </c>
      <c r="AW8" s="76"/>
      <c r="AX8" s="76"/>
      <c r="AY8" s="76"/>
      <c r="AZ8" s="76"/>
      <c r="BA8" s="76"/>
      <c r="BB8" s="635" t="s">
        <v>110</v>
      </c>
      <c r="BC8" s="635"/>
      <c r="BD8" s="635"/>
      <c r="BE8" s="635"/>
      <c r="BF8" s="635"/>
      <c r="BG8" s="635"/>
    </row>
    <row r="9" spans="1:59" ht="4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607"/>
      <c r="U9" s="607"/>
      <c r="V9" s="607"/>
      <c r="W9" s="71" t="s">
        <v>67</v>
      </c>
      <c r="X9" s="72"/>
      <c r="Y9" s="72"/>
      <c r="Z9" s="72"/>
      <c r="AA9" s="72"/>
      <c r="AB9" s="72"/>
      <c r="AC9" s="73" t="s">
        <v>2</v>
      </c>
      <c r="AD9" s="74" t="s">
        <v>90</v>
      </c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7"/>
      <c r="AR9" s="24"/>
      <c r="AS9" s="22"/>
      <c r="AT9" s="25"/>
      <c r="AU9" s="25"/>
      <c r="AV9" s="2" t="s">
        <v>3</v>
      </c>
      <c r="AW9" s="76"/>
      <c r="AX9" s="76"/>
      <c r="AY9" s="76"/>
      <c r="AZ9" s="76"/>
      <c r="BA9" s="76"/>
      <c r="BB9" s="636" t="s">
        <v>4</v>
      </c>
      <c r="BC9" s="636"/>
      <c r="BD9" s="636"/>
      <c r="BE9" s="636"/>
      <c r="BF9" s="636"/>
      <c r="BG9" s="636"/>
    </row>
    <row r="10" spans="1:59" ht="87" customHeight="1">
      <c r="A10" s="608" t="s">
        <v>124</v>
      </c>
      <c r="B10" s="608"/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39" t="s">
        <v>117</v>
      </c>
      <c r="X10" s="639"/>
      <c r="Y10" s="639"/>
      <c r="Z10" s="639"/>
      <c r="AA10" s="639"/>
      <c r="AB10" s="639"/>
      <c r="AC10" s="639"/>
      <c r="AD10" s="639"/>
      <c r="AE10" s="639"/>
      <c r="AF10" s="639"/>
      <c r="AG10" s="639"/>
      <c r="AH10" s="639"/>
      <c r="AI10" s="639"/>
      <c r="AJ10" s="639"/>
      <c r="AK10" s="639"/>
      <c r="AL10" s="639"/>
      <c r="AM10" s="639"/>
      <c r="AN10" s="639"/>
      <c r="AO10" s="639"/>
      <c r="AP10" s="639"/>
      <c r="AQ10" s="639"/>
      <c r="AR10" s="639"/>
      <c r="AS10" s="639"/>
      <c r="AT10" s="639"/>
      <c r="AU10" s="49"/>
      <c r="AV10" s="2" t="s">
        <v>5</v>
      </c>
      <c r="AW10" s="76"/>
      <c r="AX10" s="76"/>
      <c r="AY10" s="76"/>
      <c r="AZ10" s="76"/>
      <c r="BA10" s="76"/>
      <c r="BB10" s="636" t="s">
        <v>83</v>
      </c>
      <c r="BC10" s="636"/>
      <c r="BD10" s="636"/>
      <c r="BE10" s="636"/>
      <c r="BF10" s="636"/>
      <c r="BG10" s="636"/>
    </row>
    <row r="11" spans="1:73" ht="4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603" t="s">
        <v>125</v>
      </c>
      <c r="U11" s="603"/>
      <c r="V11" s="603"/>
      <c r="W11" s="604" t="s">
        <v>63</v>
      </c>
      <c r="X11" s="605"/>
      <c r="Y11" s="605"/>
      <c r="Z11" s="605"/>
      <c r="AA11" s="605"/>
      <c r="AB11" s="605"/>
      <c r="AC11" s="73" t="s">
        <v>2</v>
      </c>
      <c r="AD11" s="606" t="s">
        <v>57</v>
      </c>
      <c r="AE11" s="606"/>
      <c r="AF11" s="606"/>
      <c r="AG11" s="11"/>
      <c r="AH11" s="11"/>
      <c r="AI11" s="11"/>
      <c r="AJ11" s="11"/>
      <c r="AK11" s="11"/>
      <c r="AL11" s="11"/>
      <c r="AM11" s="11"/>
      <c r="AN11" s="11"/>
      <c r="AO11" s="11"/>
      <c r="AP11" s="10"/>
      <c r="AQ11" s="17"/>
      <c r="AR11" s="80"/>
      <c r="AS11" s="22"/>
      <c r="AT11" s="25"/>
      <c r="AU11" s="25"/>
      <c r="AV11" s="2" t="s">
        <v>6</v>
      </c>
      <c r="AW11" s="76"/>
      <c r="AX11" s="76"/>
      <c r="AY11" s="76"/>
      <c r="AZ11" s="76"/>
      <c r="BA11" s="76"/>
      <c r="BB11" s="637" t="s">
        <v>57</v>
      </c>
      <c r="BC11" s="638"/>
      <c r="BD11" s="638"/>
      <c r="BE11" s="638"/>
      <c r="BF11" s="638"/>
      <c r="BG11" s="638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</row>
    <row r="12" spans="21:73" ht="48" customHeight="1">
      <c r="U12" s="81"/>
      <c r="V12" s="81"/>
      <c r="W12" s="604" t="s">
        <v>7</v>
      </c>
      <c r="X12" s="605"/>
      <c r="Y12" s="605"/>
      <c r="Z12" s="605"/>
      <c r="AA12" s="77"/>
      <c r="AB12" s="77"/>
      <c r="AC12" s="73" t="s">
        <v>2</v>
      </c>
      <c r="AD12" s="78" t="s">
        <v>91</v>
      </c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79"/>
      <c r="AR12" s="82"/>
      <c r="AS12" s="83"/>
      <c r="AT12" s="84"/>
      <c r="AU12" s="26"/>
      <c r="AV12" s="17"/>
      <c r="AW12" s="17"/>
      <c r="AX12" s="17"/>
      <c r="AY12" s="17"/>
      <c r="AZ12" s="17"/>
      <c r="BA12" s="17"/>
      <c r="BB12" s="665" t="s">
        <v>114</v>
      </c>
      <c r="BC12" s="666"/>
      <c r="BD12" s="666"/>
      <c r="BE12" s="666"/>
      <c r="BF12" s="666"/>
      <c r="BG12" s="666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</row>
    <row r="13" spans="21:73" ht="48" customHeight="1">
      <c r="U13" s="81"/>
      <c r="V13" s="81"/>
      <c r="W13" s="6"/>
      <c r="X13" s="72"/>
      <c r="Y13" s="72"/>
      <c r="Z13" s="72"/>
      <c r="AA13" s="77"/>
      <c r="AB13" s="77"/>
      <c r="AC13" s="73"/>
      <c r="AD13" s="85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17"/>
      <c r="AR13" s="61"/>
      <c r="AT13" s="26"/>
      <c r="AU13" s="26"/>
      <c r="AV13" s="17"/>
      <c r="AW13" s="17"/>
      <c r="AX13" s="17"/>
      <c r="AY13" s="17"/>
      <c r="AZ13" s="17"/>
      <c r="BA13" s="17"/>
      <c r="BB13" s="665" t="s">
        <v>115</v>
      </c>
      <c r="BC13" s="666"/>
      <c r="BD13" s="666"/>
      <c r="BE13" s="666"/>
      <c r="BF13" s="666"/>
      <c r="BG13" s="666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</row>
    <row r="14" spans="21:53" ht="30" customHeight="1" thickBot="1">
      <c r="U14" s="81"/>
      <c r="V14" s="81"/>
      <c r="W14" s="86"/>
      <c r="AA14" s="87"/>
      <c r="AB14" s="7"/>
      <c r="AC14" s="7"/>
      <c r="AJ14" s="12"/>
      <c r="AK14" s="12"/>
      <c r="AL14" s="12"/>
      <c r="AM14" s="12"/>
      <c r="AN14" s="12"/>
      <c r="AO14" s="12"/>
      <c r="AV14" s="17"/>
      <c r="AW14" s="17"/>
      <c r="AX14" s="17"/>
      <c r="AY14" s="17"/>
      <c r="AZ14" s="17"/>
      <c r="BA14" s="17"/>
    </row>
    <row r="15" spans="2:88" s="89" customFormat="1" ht="87" customHeight="1" thickBot="1">
      <c r="B15" s="625" t="s">
        <v>8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628" t="s">
        <v>9</v>
      </c>
      <c r="U15" s="628"/>
      <c r="V15" s="629"/>
      <c r="W15" s="533" t="s">
        <v>10</v>
      </c>
      <c r="X15" s="534"/>
      <c r="Y15" s="534"/>
      <c r="Z15" s="534"/>
      <c r="AA15" s="534"/>
      <c r="AB15" s="534"/>
      <c r="AC15" s="534"/>
      <c r="AD15" s="534"/>
      <c r="AE15" s="583" t="s">
        <v>60</v>
      </c>
      <c r="AF15" s="584"/>
      <c r="AG15" s="589" t="s">
        <v>11</v>
      </c>
      <c r="AH15" s="589"/>
      <c r="AI15" s="589"/>
      <c r="AJ15" s="589"/>
      <c r="AK15" s="589"/>
      <c r="AL15" s="589"/>
      <c r="AM15" s="589"/>
      <c r="AN15" s="589"/>
      <c r="AO15" s="592" t="s">
        <v>12</v>
      </c>
      <c r="AP15" s="556" t="s">
        <v>13</v>
      </c>
      <c r="AQ15" s="557"/>
      <c r="AR15" s="557"/>
      <c r="AS15" s="557"/>
      <c r="AT15" s="557"/>
      <c r="AU15" s="557"/>
      <c r="AV15" s="557"/>
      <c r="AW15" s="557"/>
      <c r="AX15" s="640" t="s">
        <v>76</v>
      </c>
      <c r="AY15" s="641"/>
      <c r="AZ15" s="641"/>
      <c r="BA15" s="641"/>
      <c r="BB15" s="641"/>
      <c r="BC15" s="641"/>
      <c r="BD15" s="641"/>
      <c r="BE15" s="64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</row>
    <row r="16" spans="2:88" s="89" customFormat="1" ht="48" customHeight="1" thickBot="1">
      <c r="B16" s="626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630"/>
      <c r="U16" s="630"/>
      <c r="V16" s="631"/>
      <c r="W16" s="535"/>
      <c r="X16" s="536"/>
      <c r="Y16" s="536"/>
      <c r="Z16" s="536"/>
      <c r="AA16" s="536"/>
      <c r="AB16" s="536"/>
      <c r="AC16" s="536"/>
      <c r="AD16" s="536"/>
      <c r="AE16" s="585"/>
      <c r="AF16" s="586"/>
      <c r="AG16" s="590"/>
      <c r="AH16" s="590"/>
      <c r="AI16" s="590"/>
      <c r="AJ16" s="590"/>
      <c r="AK16" s="590"/>
      <c r="AL16" s="590"/>
      <c r="AM16" s="590"/>
      <c r="AN16" s="590"/>
      <c r="AO16" s="593"/>
      <c r="AP16" s="558"/>
      <c r="AQ16" s="558"/>
      <c r="AR16" s="558"/>
      <c r="AS16" s="558"/>
      <c r="AT16" s="558"/>
      <c r="AU16" s="558"/>
      <c r="AV16" s="558"/>
      <c r="AW16" s="558"/>
      <c r="AX16" s="678" t="s">
        <v>102</v>
      </c>
      <c r="AY16" s="679"/>
      <c r="AZ16" s="679"/>
      <c r="BA16" s="679"/>
      <c r="BB16" s="679"/>
      <c r="BC16" s="679"/>
      <c r="BD16" s="679"/>
      <c r="BE16" s="680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</row>
    <row r="17" spans="2:88" s="89" customFormat="1" ht="45" customHeight="1" thickBot="1">
      <c r="B17" s="626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630"/>
      <c r="U17" s="630"/>
      <c r="V17" s="631"/>
      <c r="W17" s="535"/>
      <c r="X17" s="536"/>
      <c r="Y17" s="536"/>
      <c r="Z17" s="536"/>
      <c r="AA17" s="536"/>
      <c r="AB17" s="536"/>
      <c r="AC17" s="536"/>
      <c r="AD17" s="536"/>
      <c r="AE17" s="587"/>
      <c r="AF17" s="588"/>
      <c r="AG17" s="591"/>
      <c r="AH17" s="591"/>
      <c r="AI17" s="591"/>
      <c r="AJ17" s="591"/>
      <c r="AK17" s="591"/>
      <c r="AL17" s="591"/>
      <c r="AM17" s="591"/>
      <c r="AN17" s="591"/>
      <c r="AO17" s="593"/>
      <c r="AP17" s="559"/>
      <c r="AQ17" s="559"/>
      <c r="AR17" s="559"/>
      <c r="AS17" s="559"/>
      <c r="AT17" s="559"/>
      <c r="AU17" s="559"/>
      <c r="AV17" s="559"/>
      <c r="AW17" s="559"/>
      <c r="AX17" s="681" t="s">
        <v>122</v>
      </c>
      <c r="AY17" s="682"/>
      <c r="AZ17" s="682"/>
      <c r="BA17" s="682"/>
      <c r="BB17" s="682"/>
      <c r="BC17" s="682"/>
      <c r="BD17" s="682"/>
      <c r="BE17" s="683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</row>
    <row r="18" spans="2:88" s="89" customFormat="1" ht="30" customHeight="1">
      <c r="B18" s="626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630"/>
      <c r="U18" s="630"/>
      <c r="V18" s="631"/>
      <c r="W18" s="535"/>
      <c r="X18" s="536"/>
      <c r="Y18" s="536"/>
      <c r="Z18" s="536"/>
      <c r="AA18" s="536"/>
      <c r="AB18" s="536"/>
      <c r="AC18" s="536"/>
      <c r="AD18" s="536"/>
      <c r="AE18" s="550" t="s">
        <v>14</v>
      </c>
      <c r="AF18" s="553" t="s">
        <v>15</v>
      </c>
      <c r="AG18" s="565" t="s">
        <v>16</v>
      </c>
      <c r="AH18" s="568" t="s">
        <v>17</v>
      </c>
      <c r="AI18" s="569"/>
      <c r="AJ18" s="569"/>
      <c r="AK18" s="569"/>
      <c r="AL18" s="569"/>
      <c r="AM18" s="569"/>
      <c r="AN18" s="569"/>
      <c r="AO18" s="593"/>
      <c r="AP18" s="570" t="s">
        <v>18</v>
      </c>
      <c r="AQ18" s="527" t="s">
        <v>19</v>
      </c>
      <c r="AR18" s="527" t="s">
        <v>20</v>
      </c>
      <c r="AS18" s="580" t="s">
        <v>21</v>
      </c>
      <c r="AT18" s="580" t="s">
        <v>22</v>
      </c>
      <c r="AU18" s="527" t="s">
        <v>23</v>
      </c>
      <c r="AV18" s="527" t="s">
        <v>24</v>
      </c>
      <c r="AW18" s="541" t="s">
        <v>25</v>
      </c>
      <c r="AX18" s="544" t="s">
        <v>93</v>
      </c>
      <c r="AY18" s="545"/>
      <c r="AZ18" s="545"/>
      <c r="BA18" s="546"/>
      <c r="BB18" s="547" t="s">
        <v>94</v>
      </c>
      <c r="BC18" s="548"/>
      <c r="BD18" s="548"/>
      <c r="BE18" s="549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</row>
    <row r="19" spans="2:88" s="91" customFormat="1" ht="30" customHeight="1" thickBot="1">
      <c r="B19" s="626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630"/>
      <c r="U19" s="630"/>
      <c r="V19" s="631"/>
      <c r="W19" s="535"/>
      <c r="X19" s="536"/>
      <c r="Y19" s="536"/>
      <c r="Z19" s="536"/>
      <c r="AA19" s="536"/>
      <c r="AB19" s="536"/>
      <c r="AC19" s="536"/>
      <c r="AD19" s="536"/>
      <c r="AE19" s="551"/>
      <c r="AF19" s="554"/>
      <c r="AG19" s="566"/>
      <c r="AH19" s="523" t="s">
        <v>78</v>
      </c>
      <c r="AI19" s="524"/>
      <c r="AJ19" s="523" t="s">
        <v>79</v>
      </c>
      <c r="AK19" s="577"/>
      <c r="AL19" s="524" t="s">
        <v>82</v>
      </c>
      <c r="AM19" s="577"/>
      <c r="AN19" s="595" t="s">
        <v>77</v>
      </c>
      <c r="AO19" s="593"/>
      <c r="AP19" s="571"/>
      <c r="AQ19" s="528"/>
      <c r="AR19" s="528"/>
      <c r="AS19" s="581"/>
      <c r="AT19" s="581"/>
      <c r="AU19" s="528"/>
      <c r="AV19" s="528"/>
      <c r="AW19" s="542"/>
      <c r="AX19" s="530" t="s">
        <v>98</v>
      </c>
      <c r="AY19" s="531"/>
      <c r="AZ19" s="531"/>
      <c r="BA19" s="532"/>
      <c r="BB19" s="573" t="s">
        <v>59</v>
      </c>
      <c r="BC19" s="573"/>
      <c r="BD19" s="573"/>
      <c r="BE19" s="574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</row>
    <row r="20" spans="2:88" s="91" customFormat="1" ht="45" customHeight="1">
      <c r="B20" s="626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630"/>
      <c r="U20" s="630"/>
      <c r="V20" s="631"/>
      <c r="W20" s="535"/>
      <c r="X20" s="536"/>
      <c r="Y20" s="536"/>
      <c r="Z20" s="536"/>
      <c r="AA20" s="536"/>
      <c r="AB20" s="536"/>
      <c r="AC20" s="536"/>
      <c r="AD20" s="536"/>
      <c r="AE20" s="551"/>
      <c r="AF20" s="554"/>
      <c r="AG20" s="566"/>
      <c r="AH20" s="525"/>
      <c r="AI20" s="526"/>
      <c r="AJ20" s="525"/>
      <c r="AK20" s="578"/>
      <c r="AL20" s="526"/>
      <c r="AM20" s="578"/>
      <c r="AN20" s="596"/>
      <c r="AO20" s="593"/>
      <c r="AP20" s="571"/>
      <c r="AQ20" s="528"/>
      <c r="AR20" s="528"/>
      <c r="AS20" s="581"/>
      <c r="AT20" s="581"/>
      <c r="AU20" s="528"/>
      <c r="AV20" s="528"/>
      <c r="AW20" s="542"/>
      <c r="AX20" s="575" t="s">
        <v>16</v>
      </c>
      <c r="AY20" s="579" t="s">
        <v>27</v>
      </c>
      <c r="AZ20" s="513"/>
      <c r="BA20" s="513"/>
      <c r="BB20" s="539" t="s">
        <v>16</v>
      </c>
      <c r="BC20" s="513" t="s">
        <v>27</v>
      </c>
      <c r="BD20" s="513"/>
      <c r="BE20" s="514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</row>
    <row r="21" spans="2:88" s="91" customFormat="1" ht="182.25" customHeight="1" thickBot="1">
      <c r="B21" s="627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632"/>
      <c r="U21" s="632"/>
      <c r="V21" s="633"/>
      <c r="W21" s="537"/>
      <c r="X21" s="538"/>
      <c r="Y21" s="538"/>
      <c r="Z21" s="538"/>
      <c r="AA21" s="538"/>
      <c r="AB21" s="538"/>
      <c r="AC21" s="538"/>
      <c r="AD21" s="538"/>
      <c r="AE21" s="552"/>
      <c r="AF21" s="555"/>
      <c r="AG21" s="567"/>
      <c r="AH21" s="50" t="s">
        <v>80</v>
      </c>
      <c r="AI21" s="48" t="s">
        <v>81</v>
      </c>
      <c r="AJ21" s="50" t="s">
        <v>80</v>
      </c>
      <c r="AK21" s="48" t="s">
        <v>81</v>
      </c>
      <c r="AL21" s="50" t="s">
        <v>80</v>
      </c>
      <c r="AM21" s="48" t="s">
        <v>81</v>
      </c>
      <c r="AN21" s="597"/>
      <c r="AO21" s="594"/>
      <c r="AP21" s="572"/>
      <c r="AQ21" s="529"/>
      <c r="AR21" s="529"/>
      <c r="AS21" s="582"/>
      <c r="AT21" s="582"/>
      <c r="AU21" s="529"/>
      <c r="AV21" s="529"/>
      <c r="AW21" s="543"/>
      <c r="AX21" s="576"/>
      <c r="AY21" s="18" t="s">
        <v>26</v>
      </c>
      <c r="AZ21" s="18" t="s">
        <v>28</v>
      </c>
      <c r="BA21" s="93" t="s">
        <v>29</v>
      </c>
      <c r="BB21" s="540"/>
      <c r="BC21" s="47" t="s">
        <v>26</v>
      </c>
      <c r="BD21" s="18" t="s">
        <v>28</v>
      </c>
      <c r="BE21" s="27" t="s">
        <v>29</v>
      </c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</row>
    <row r="22" spans="2:88" s="99" customFormat="1" ht="42.75" customHeight="1" thickBot="1" thickTop="1">
      <c r="B22" s="94">
        <v>1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515">
        <v>2</v>
      </c>
      <c r="U22" s="516"/>
      <c r="V22" s="517"/>
      <c r="W22" s="518">
        <v>3</v>
      </c>
      <c r="X22" s="519"/>
      <c r="Y22" s="519"/>
      <c r="Z22" s="519"/>
      <c r="AA22" s="519"/>
      <c r="AB22" s="519"/>
      <c r="AC22" s="519"/>
      <c r="AD22" s="519"/>
      <c r="AE22" s="96">
        <v>4</v>
      </c>
      <c r="AF22" s="97">
        <v>5</v>
      </c>
      <c r="AG22" s="98">
        <v>6</v>
      </c>
      <c r="AH22" s="96">
        <v>7</v>
      </c>
      <c r="AI22" s="97">
        <v>8</v>
      </c>
      <c r="AJ22" s="98">
        <v>9</v>
      </c>
      <c r="AK22" s="96">
        <v>10</v>
      </c>
      <c r="AL22" s="97">
        <v>11</v>
      </c>
      <c r="AM22" s="98">
        <v>12</v>
      </c>
      <c r="AN22" s="96">
        <v>13</v>
      </c>
      <c r="AO22" s="97">
        <v>14</v>
      </c>
      <c r="AP22" s="98">
        <v>15</v>
      </c>
      <c r="AQ22" s="96">
        <v>16</v>
      </c>
      <c r="AR22" s="97">
        <v>17</v>
      </c>
      <c r="AS22" s="98">
        <v>18</v>
      </c>
      <c r="AT22" s="96">
        <v>19</v>
      </c>
      <c r="AU22" s="97">
        <v>20</v>
      </c>
      <c r="AV22" s="98">
        <v>21</v>
      </c>
      <c r="AW22" s="96">
        <v>22</v>
      </c>
      <c r="AX22" s="97">
        <v>23</v>
      </c>
      <c r="AY22" s="98">
        <v>24</v>
      </c>
      <c r="AZ22" s="96">
        <v>25</v>
      </c>
      <c r="BA22" s="97">
        <v>26</v>
      </c>
      <c r="BB22" s="98">
        <v>27</v>
      </c>
      <c r="BC22" s="96">
        <v>28</v>
      </c>
      <c r="BD22" s="97">
        <v>29</v>
      </c>
      <c r="BE22" s="98">
        <v>30</v>
      </c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</row>
    <row r="23" spans="2:88" s="3" customFormat="1" ht="49.5" customHeight="1" thickBot="1">
      <c r="B23" s="520" t="s">
        <v>70</v>
      </c>
      <c r="C23" s="521"/>
      <c r="D23" s="521"/>
      <c r="E23" s="521"/>
      <c r="F23" s="521"/>
      <c r="G23" s="521"/>
      <c r="H23" s="521"/>
      <c r="I23" s="521"/>
      <c r="J23" s="521"/>
      <c r="K23" s="521"/>
      <c r="L23" s="521"/>
      <c r="M23" s="521"/>
      <c r="N23" s="521"/>
      <c r="O23" s="521"/>
      <c r="P23" s="521"/>
      <c r="Q23" s="521"/>
      <c r="R23" s="521"/>
      <c r="S23" s="521"/>
      <c r="T23" s="521"/>
      <c r="U23" s="521"/>
      <c r="V23" s="521"/>
      <c r="W23" s="521"/>
      <c r="X23" s="521"/>
      <c r="Y23" s="521"/>
      <c r="Z23" s="521"/>
      <c r="AA23" s="521"/>
      <c r="AB23" s="521"/>
      <c r="AC23" s="521"/>
      <c r="AD23" s="521"/>
      <c r="AE23" s="521"/>
      <c r="AF23" s="521"/>
      <c r="AG23" s="521"/>
      <c r="AH23" s="521"/>
      <c r="AI23" s="521"/>
      <c r="AJ23" s="521"/>
      <c r="AK23" s="521"/>
      <c r="AL23" s="521"/>
      <c r="AM23" s="521"/>
      <c r="AN23" s="521"/>
      <c r="AO23" s="521"/>
      <c r="AP23" s="521"/>
      <c r="AQ23" s="521"/>
      <c r="AR23" s="521"/>
      <c r="AS23" s="521"/>
      <c r="AT23" s="521"/>
      <c r="AU23" s="521"/>
      <c r="AV23" s="521"/>
      <c r="AW23" s="521"/>
      <c r="AX23" s="521"/>
      <c r="AY23" s="521"/>
      <c r="AZ23" s="521"/>
      <c r="BA23" s="521"/>
      <c r="BB23" s="521"/>
      <c r="BC23" s="521"/>
      <c r="BD23" s="521"/>
      <c r="BE23" s="52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</row>
    <row r="24" spans="2:88" s="100" customFormat="1" ht="63" customHeight="1" thickBot="1">
      <c r="B24" s="618" t="s">
        <v>69</v>
      </c>
      <c r="C24" s="619"/>
      <c r="D24" s="619"/>
      <c r="E24" s="619"/>
      <c r="F24" s="619"/>
      <c r="G24" s="619"/>
      <c r="H24" s="619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19"/>
      <c r="AJ24" s="619"/>
      <c r="AK24" s="619"/>
      <c r="AL24" s="619"/>
      <c r="AM24" s="619"/>
      <c r="AN24" s="619"/>
      <c r="AO24" s="619"/>
      <c r="AP24" s="619"/>
      <c r="AQ24" s="619"/>
      <c r="AR24" s="619"/>
      <c r="AS24" s="619"/>
      <c r="AT24" s="619"/>
      <c r="AU24" s="619"/>
      <c r="AV24" s="619"/>
      <c r="AW24" s="619"/>
      <c r="AX24" s="619"/>
      <c r="AY24" s="619"/>
      <c r="AZ24" s="619"/>
      <c r="BA24" s="619"/>
      <c r="BB24" s="619"/>
      <c r="BC24" s="619"/>
      <c r="BD24" s="619"/>
      <c r="BE24" s="620"/>
      <c r="BF24" s="4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</row>
    <row r="25" spans="2:88" s="13" customFormat="1" ht="174.75" customHeight="1">
      <c r="B25" s="154">
        <v>1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684" t="s">
        <v>112</v>
      </c>
      <c r="U25" s="684"/>
      <c r="V25" s="685"/>
      <c r="W25" s="686" t="s">
        <v>101</v>
      </c>
      <c r="X25" s="687"/>
      <c r="Y25" s="687"/>
      <c r="Z25" s="687"/>
      <c r="AA25" s="687"/>
      <c r="AB25" s="687"/>
      <c r="AC25" s="687"/>
      <c r="AD25" s="687"/>
      <c r="AE25" s="156">
        <f>AF25/30</f>
        <v>1.5</v>
      </c>
      <c r="AF25" s="157">
        <v>45</v>
      </c>
      <c r="AG25" s="158">
        <f>AH25+AJ25+AL25</f>
        <v>36</v>
      </c>
      <c r="AH25" s="159"/>
      <c r="AI25" s="159"/>
      <c r="AJ25" s="159">
        <v>36</v>
      </c>
      <c r="AK25" s="160"/>
      <c r="AL25" s="159"/>
      <c r="AM25" s="161"/>
      <c r="AN25" s="162"/>
      <c r="AO25" s="163">
        <f>AF25-AG25</f>
        <v>9</v>
      </c>
      <c r="AP25" s="164"/>
      <c r="AQ25" s="165">
        <v>3</v>
      </c>
      <c r="AR25" s="165"/>
      <c r="AS25" s="166"/>
      <c r="AT25" s="164"/>
      <c r="AU25" s="165"/>
      <c r="AV25" s="165"/>
      <c r="AW25" s="167"/>
      <c r="AX25" s="168">
        <f>SUM(AY25:BA25)</f>
        <v>2</v>
      </c>
      <c r="AY25" s="169"/>
      <c r="AZ25" s="169">
        <v>2</v>
      </c>
      <c r="BA25" s="170"/>
      <c r="BB25" s="171"/>
      <c r="BC25" s="172"/>
      <c r="BD25" s="172"/>
      <c r="BE25" s="173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</row>
    <row r="26" spans="2:88" s="13" customFormat="1" ht="114.75" customHeight="1" thickBot="1">
      <c r="B26" s="174">
        <v>2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643" t="s">
        <v>151</v>
      </c>
      <c r="U26" s="643"/>
      <c r="V26" s="644"/>
      <c r="W26" s="560" t="s">
        <v>105</v>
      </c>
      <c r="X26" s="561"/>
      <c r="Y26" s="561"/>
      <c r="Z26" s="561"/>
      <c r="AA26" s="561"/>
      <c r="AB26" s="561"/>
      <c r="AC26" s="561"/>
      <c r="AD26" s="561"/>
      <c r="AE26" s="176">
        <v>2</v>
      </c>
      <c r="AF26" s="177">
        <v>60</v>
      </c>
      <c r="AG26" s="178">
        <f>AH26+AJ26+AL26</f>
        <v>30</v>
      </c>
      <c r="AH26" s="179">
        <v>18</v>
      </c>
      <c r="AI26" s="179"/>
      <c r="AJ26" s="179">
        <v>12</v>
      </c>
      <c r="AK26" s="180">
        <v>4</v>
      </c>
      <c r="AL26" s="179"/>
      <c r="AM26" s="181"/>
      <c r="AN26" s="182">
        <v>26</v>
      </c>
      <c r="AO26" s="183">
        <f>AF26-AG26</f>
        <v>30</v>
      </c>
      <c r="AP26" s="184"/>
      <c r="AQ26" s="185">
        <v>3</v>
      </c>
      <c r="AR26" s="185"/>
      <c r="AS26" s="186"/>
      <c r="AT26" s="184"/>
      <c r="AU26" s="185"/>
      <c r="AV26" s="185"/>
      <c r="AW26" s="187"/>
      <c r="AX26" s="188">
        <f>SUM(AY26:BA26)</f>
        <v>1.7</v>
      </c>
      <c r="AY26" s="189">
        <v>1</v>
      </c>
      <c r="AZ26" s="190">
        <v>0.7</v>
      </c>
      <c r="BA26" s="190"/>
      <c r="BB26" s="191"/>
      <c r="BC26" s="192"/>
      <c r="BD26" s="192"/>
      <c r="BE26" s="193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</row>
    <row r="27" spans="2:88" s="13" customFormat="1" ht="49.5" customHeight="1" thickBot="1">
      <c r="B27" s="621" t="s">
        <v>85</v>
      </c>
      <c r="C27" s="622"/>
      <c r="D27" s="622"/>
      <c r="E27" s="622"/>
      <c r="F27" s="622"/>
      <c r="G27" s="622"/>
      <c r="H27" s="622"/>
      <c r="I27" s="622"/>
      <c r="J27" s="622"/>
      <c r="K27" s="622"/>
      <c r="L27" s="622"/>
      <c r="M27" s="622"/>
      <c r="N27" s="622"/>
      <c r="O27" s="622"/>
      <c r="P27" s="622"/>
      <c r="Q27" s="622"/>
      <c r="R27" s="622"/>
      <c r="S27" s="622"/>
      <c r="T27" s="622"/>
      <c r="U27" s="622"/>
      <c r="V27" s="622"/>
      <c r="W27" s="622"/>
      <c r="X27" s="622"/>
      <c r="Y27" s="622"/>
      <c r="Z27" s="622"/>
      <c r="AA27" s="622"/>
      <c r="AB27" s="622"/>
      <c r="AC27" s="622"/>
      <c r="AD27" s="623"/>
      <c r="AE27" s="194">
        <f>SUM(AE25:AE26)</f>
        <v>3.5</v>
      </c>
      <c r="AF27" s="195">
        <f>SUM(AF25:AF26)</f>
        <v>105</v>
      </c>
      <c r="AG27" s="196">
        <f>SUM(AG25:AG26)</f>
        <v>66</v>
      </c>
      <c r="AH27" s="196">
        <f aca="true" t="shared" si="0" ref="AH27:BE27">SUM(AH25:AH26)</f>
        <v>18</v>
      </c>
      <c r="AI27" s="196">
        <f t="shared" si="0"/>
        <v>0</v>
      </c>
      <c r="AJ27" s="196">
        <f t="shared" si="0"/>
        <v>48</v>
      </c>
      <c r="AK27" s="196">
        <f t="shared" si="0"/>
        <v>4</v>
      </c>
      <c r="AL27" s="196">
        <f t="shared" si="0"/>
        <v>0</v>
      </c>
      <c r="AM27" s="196">
        <f t="shared" si="0"/>
        <v>0</v>
      </c>
      <c r="AN27" s="195">
        <f t="shared" si="0"/>
        <v>26</v>
      </c>
      <c r="AO27" s="195">
        <f t="shared" si="0"/>
        <v>39</v>
      </c>
      <c r="AP27" s="196">
        <f t="shared" si="0"/>
        <v>0</v>
      </c>
      <c r="AQ27" s="196">
        <v>2</v>
      </c>
      <c r="AR27" s="196">
        <f t="shared" si="0"/>
        <v>0</v>
      </c>
      <c r="AS27" s="195">
        <f t="shared" si="0"/>
        <v>0</v>
      </c>
      <c r="AT27" s="196">
        <f t="shared" si="0"/>
        <v>0</v>
      </c>
      <c r="AU27" s="196">
        <f t="shared" si="0"/>
        <v>0</v>
      </c>
      <c r="AV27" s="196">
        <f t="shared" si="0"/>
        <v>0</v>
      </c>
      <c r="AW27" s="195">
        <f t="shared" si="0"/>
        <v>0</v>
      </c>
      <c r="AX27" s="194">
        <f t="shared" si="0"/>
        <v>3.7</v>
      </c>
      <c r="AY27" s="196">
        <f t="shared" si="0"/>
        <v>1</v>
      </c>
      <c r="AZ27" s="194">
        <f t="shared" si="0"/>
        <v>2.7</v>
      </c>
      <c r="BA27" s="195">
        <f t="shared" si="0"/>
        <v>0</v>
      </c>
      <c r="BB27" s="196">
        <f t="shared" si="0"/>
        <v>0</v>
      </c>
      <c r="BC27" s="196">
        <f t="shared" si="0"/>
        <v>0</v>
      </c>
      <c r="BD27" s="196">
        <f t="shared" si="0"/>
        <v>0</v>
      </c>
      <c r="BE27" s="195">
        <f t="shared" si="0"/>
        <v>0</v>
      </c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</row>
    <row r="28" spans="2:88" s="13" customFormat="1" ht="49.5" customHeight="1" thickBot="1">
      <c r="B28" s="499" t="s">
        <v>68</v>
      </c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500"/>
      <c r="U28" s="500"/>
      <c r="V28" s="500"/>
      <c r="W28" s="500"/>
      <c r="X28" s="500"/>
      <c r="Y28" s="500"/>
      <c r="Z28" s="500"/>
      <c r="AA28" s="500"/>
      <c r="AB28" s="500"/>
      <c r="AC28" s="500"/>
      <c r="AD28" s="500"/>
      <c r="AE28" s="500"/>
      <c r="AF28" s="500"/>
      <c r="AG28" s="500"/>
      <c r="AH28" s="500"/>
      <c r="AI28" s="500"/>
      <c r="AJ28" s="500"/>
      <c r="AK28" s="500"/>
      <c r="AL28" s="500"/>
      <c r="AM28" s="500"/>
      <c r="AN28" s="500"/>
      <c r="AO28" s="500"/>
      <c r="AP28" s="500"/>
      <c r="AQ28" s="500"/>
      <c r="AR28" s="500"/>
      <c r="AS28" s="500"/>
      <c r="AT28" s="500"/>
      <c r="AU28" s="500"/>
      <c r="AV28" s="500"/>
      <c r="AW28" s="500"/>
      <c r="AX28" s="500"/>
      <c r="AY28" s="500"/>
      <c r="AZ28" s="500"/>
      <c r="BA28" s="500"/>
      <c r="BB28" s="500"/>
      <c r="BC28" s="500"/>
      <c r="BD28" s="500"/>
      <c r="BE28" s="647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</row>
    <row r="29" spans="1:88" s="127" customFormat="1" ht="147.75" customHeight="1">
      <c r="A29" s="13"/>
      <c r="B29" s="197">
        <v>3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648" t="s">
        <v>106</v>
      </c>
      <c r="U29" s="648"/>
      <c r="V29" s="649"/>
      <c r="W29" s="662" t="s">
        <v>95</v>
      </c>
      <c r="X29" s="663"/>
      <c r="Y29" s="663"/>
      <c r="Z29" s="663"/>
      <c r="AA29" s="663"/>
      <c r="AB29" s="663"/>
      <c r="AC29" s="663"/>
      <c r="AD29" s="664"/>
      <c r="AE29" s="199">
        <f>AF29/30</f>
        <v>3.5</v>
      </c>
      <c r="AF29" s="200">
        <v>105</v>
      </c>
      <c r="AG29" s="201"/>
      <c r="AH29" s="202"/>
      <c r="AI29" s="202"/>
      <c r="AJ29" s="202"/>
      <c r="AK29" s="203"/>
      <c r="AL29" s="202"/>
      <c r="AM29" s="204"/>
      <c r="AN29" s="205"/>
      <c r="AO29" s="206">
        <f>AF29-AG29</f>
        <v>105</v>
      </c>
      <c r="AP29" s="207"/>
      <c r="AQ29" s="208">
        <v>3</v>
      </c>
      <c r="AR29" s="208"/>
      <c r="AS29" s="209"/>
      <c r="AT29" s="207"/>
      <c r="AU29" s="208"/>
      <c r="AV29" s="208"/>
      <c r="AW29" s="210"/>
      <c r="AX29" s="211"/>
      <c r="AY29" s="212"/>
      <c r="AZ29" s="212"/>
      <c r="BA29" s="213"/>
      <c r="BB29" s="214"/>
      <c r="BC29" s="215"/>
      <c r="BD29" s="215"/>
      <c r="BE29" s="216"/>
      <c r="BF29" s="13"/>
      <c r="BG29" s="12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</row>
    <row r="30" spans="2:88" s="13" customFormat="1" ht="150" customHeight="1">
      <c r="B30" s="197">
        <v>4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217" t="s">
        <v>103</v>
      </c>
      <c r="U30" s="217"/>
      <c r="V30" s="218"/>
      <c r="W30" s="610" t="s">
        <v>95</v>
      </c>
      <c r="X30" s="611"/>
      <c r="Y30" s="611"/>
      <c r="Z30" s="611"/>
      <c r="AA30" s="611"/>
      <c r="AB30" s="611"/>
      <c r="AC30" s="611"/>
      <c r="AD30" s="612"/>
      <c r="AE30" s="219">
        <f>AF30/30</f>
        <v>9</v>
      </c>
      <c r="AF30" s="220">
        <v>270</v>
      </c>
      <c r="AG30" s="221"/>
      <c r="AH30" s="222"/>
      <c r="AI30" s="222"/>
      <c r="AJ30" s="222"/>
      <c r="AK30" s="223"/>
      <c r="AL30" s="223"/>
      <c r="AM30" s="223"/>
      <c r="AN30" s="223"/>
      <c r="AO30" s="224">
        <f>AF30-AG30</f>
        <v>270</v>
      </c>
      <c r="AP30" s="225"/>
      <c r="AQ30" s="226">
        <v>4</v>
      </c>
      <c r="AR30" s="227"/>
      <c r="AS30" s="228"/>
      <c r="AT30" s="225"/>
      <c r="AU30" s="227"/>
      <c r="AV30" s="227"/>
      <c r="AW30" s="228"/>
      <c r="AX30" s="229"/>
      <c r="AY30" s="230"/>
      <c r="AZ30" s="230"/>
      <c r="BA30" s="231"/>
      <c r="BB30" s="232" t="s">
        <v>99</v>
      </c>
      <c r="BC30" s="233"/>
      <c r="BD30" s="233"/>
      <c r="BE30" s="234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</row>
    <row r="31" spans="2:88" s="13" customFormat="1" ht="144" customHeight="1" thickBot="1">
      <c r="B31" s="174">
        <v>5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235" t="s">
        <v>107</v>
      </c>
      <c r="U31" s="235"/>
      <c r="V31" s="236"/>
      <c r="W31" s="613" t="s">
        <v>95</v>
      </c>
      <c r="X31" s="561"/>
      <c r="Y31" s="561"/>
      <c r="Z31" s="561"/>
      <c r="AA31" s="561"/>
      <c r="AB31" s="561"/>
      <c r="AC31" s="561"/>
      <c r="AD31" s="614"/>
      <c r="AE31" s="219">
        <f>AF31/30</f>
        <v>21</v>
      </c>
      <c r="AF31" s="220">
        <v>630</v>
      </c>
      <c r="AG31" s="221"/>
      <c r="AH31" s="222"/>
      <c r="AI31" s="222"/>
      <c r="AJ31" s="222"/>
      <c r="AK31" s="223"/>
      <c r="AL31" s="223"/>
      <c r="AM31" s="223"/>
      <c r="AN31" s="223"/>
      <c r="AO31" s="224">
        <v>630</v>
      </c>
      <c r="AP31" s="225"/>
      <c r="AQ31" s="227"/>
      <c r="AR31" s="227"/>
      <c r="AS31" s="228"/>
      <c r="AT31" s="225"/>
      <c r="AU31" s="227"/>
      <c r="AV31" s="227"/>
      <c r="AW31" s="228"/>
      <c r="AX31" s="237"/>
      <c r="AY31" s="227"/>
      <c r="AZ31" s="227"/>
      <c r="BA31" s="238"/>
      <c r="BB31" s="239" t="s">
        <v>99</v>
      </c>
      <c r="BC31" s="233"/>
      <c r="BD31" s="233"/>
      <c r="BE31" s="234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</row>
    <row r="32" spans="2:88" s="13" customFormat="1" ht="49.5" customHeight="1" thickBot="1">
      <c r="B32" s="508" t="s">
        <v>86</v>
      </c>
      <c r="C32" s="509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509"/>
      <c r="R32" s="509"/>
      <c r="S32" s="509"/>
      <c r="T32" s="509"/>
      <c r="U32" s="509"/>
      <c r="V32" s="509"/>
      <c r="W32" s="509"/>
      <c r="X32" s="509"/>
      <c r="Y32" s="509"/>
      <c r="Z32" s="509"/>
      <c r="AA32" s="509"/>
      <c r="AB32" s="509"/>
      <c r="AC32" s="509"/>
      <c r="AD32" s="509"/>
      <c r="AE32" s="240">
        <f aca="true" t="shared" si="1" ref="AE32:AP32">SUM(AE29:AE31)</f>
        <v>33.5</v>
      </c>
      <c r="AF32" s="195">
        <f t="shared" si="1"/>
        <v>1005</v>
      </c>
      <c r="AG32" s="196">
        <f t="shared" si="1"/>
        <v>0</v>
      </c>
      <c r="AH32" s="196">
        <f t="shared" si="1"/>
        <v>0</v>
      </c>
      <c r="AI32" s="196">
        <f t="shared" si="1"/>
        <v>0</v>
      </c>
      <c r="AJ32" s="196">
        <f t="shared" si="1"/>
        <v>0</v>
      </c>
      <c r="AK32" s="196">
        <f t="shared" si="1"/>
        <v>0</v>
      </c>
      <c r="AL32" s="196">
        <f t="shared" si="1"/>
        <v>0</v>
      </c>
      <c r="AM32" s="196">
        <f t="shared" si="1"/>
        <v>0</v>
      </c>
      <c r="AN32" s="195">
        <f t="shared" si="1"/>
        <v>0</v>
      </c>
      <c r="AO32" s="195">
        <f t="shared" si="1"/>
        <v>1005</v>
      </c>
      <c r="AP32" s="196">
        <f t="shared" si="1"/>
        <v>0</v>
      </c>
      <c r="AQ32" s="196">
        <v>2</v>
      </c>
      <c r="AR32" s="196">
        <f aca="true" t="shared" si="2" ref="AR32:BE32">SUM(AR29:AR31)</f>
        <v>0</v>
      </c>
      <c r="AS32" s="195">
        <f t="shared" si="2"/>
        <v>0</v>
      </c>
      <c r="AT32" s="196">
        <f t="shared" si="2"/>
        <v>0</v>
      </c>
      <c r="AU32" s="196">
        <f t="shared" si="2"/>
        <v>0</v>
      </c>
      <c r="AV32" s="196">
        <f t="shared" si="2"/>
        <v>0</v>
      </c>
      <c r="AW32" s="195">
        <f t="shared" si="2"/>
        <v>0</v>
      </c>
      <c r="AX32" s="196">
        <f t="shared" si="2"/>
        <v>0</v>
      </c>
      <c r="AY32" s="196">
        <f t="shared" si="2"/>
        <v>0</v>
      </c>
      <c r="AZ32" s="196">
        <f t="shared" si="2"/>
        <v>0</v>
      </c>
      <c r="BA32" s="195">
        <f t="shared" si="2"/>
        <v>0</v>
      </c>
      <c r="BB32" s="196">
        <f t="shared" si="2"/>
        <v>0</v>
      </c>
      <c r="BC32" s="196">
        <f t="shared" si="2"/>
        <v>0</v>
      </c>
      <c r="BD32" s="196">
        <f t="shared" si="2"/>
        <v>0</v>
      </c>
      <c r="BE32" s="195">
        <f t="shared" si="2"/>
        <v>0</v>
      </c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</row>
    <row r="33" spans="2:88" s="102" customFormat="1" ht="51.75" customHeight="1" thickBot="1">
      <c r="B33" s="510" t="s">
        <v>71</v>
      </c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511"/>
      <c r="S33" s="511"/>
      <c r="T33" s="511"/>
      <c r="U33" s="511"/>
      <c r="V33" s="511"/>
      <c r="W33" s="511"/>
      <c r="X33" s="511"/>
      <c r="Y33" s="511"/>
      <c r="Z33" s="511"/>
      <c r="AA33" s="511"/>
      <c r="AB33" s="511"/>
      <c r="AC33" s="511"/>
      <c r="AD33" s="512"/>
      <c r="AE33" s="241">
        <f>AE27+AE32</f>
        <v>37</v>
      </c>
      <c r="AF33" s="242">
        <f aca="true" t="shared" si="3" ref="AF33:BE33">AF27+AF32</f>
        <v>1110</v>
      </c>
      <c r="AG33" s="243">
        <f t="shared" si="3"/>
        <v>66</v>
      </c>
      <c r="AH33" s="244">
        <f t="shared" si="3"/>
        <v>18</v>
      </c>
      <c r="AI33" s="244">
        <f t="shared" si="3"/>
        <v>0</v>
      </c>
      <c r="AJ33" s="244">
        <f t="shared" si="3"/>
        <v>48</v>
      </c>
      <c r="AK33" s="244">
        <f t="shared" si="3"/>
        <v>4</v>
      </c>
      <c r="AL33" s="244">
        <f t="shared" si="3"/>
        <v>0</v>
      </c>
      <c r="AM33" s="244">
        <f t="shared" si="3"/>
        <v>0</v>
      </c>
      <c r="AN33" s="242">
        <f t="shared" si="3"/>
        <v>26</v>
      </c>
      <c r="AO33" s="245">
        <f t="shared" si="3"/>
        <v>1044</v>
      </c>
      <c r="AP33" s="243">
        <f t="shared" si="3"/>
        <v>0</v>
      </c>
      <c r="AQ33" s="244">
        <f t="shared" si="3"/>
        <v>4</v>
      </c>
      <c r="AR33" s="244">
        <f t="shared" si="3"/>
        <v>0</v>
      </c>
      <c r="AS33" s="242">
        <f t="shared" si="3"/>
        <v>0</v>
      </c>
      <c r="AT33" s="243">
        <f t="shared" si="3"/>
        <v>0</v>
      </c>
      <c r="AU33" s="244">
        <f t="shared" si="3"/>
        <v>0</v>
      </c>
      <c r="AV33" s="244">
        <f t="shared" si="3"/>
        <v>0</v>
      </c>
      <c r="AW33" s="242">
        <f t="shared" si="3"/>
        <v>0</v>
      </c>
      <c r="AX33" s="241">
        <f t="shared" si="3"/>
        <v>3.7</v>
      </c>
      <c r="AY33" s="244">
        <f t="shared" si="3"/>
        <v>1</v>
      </c>
      <c r="AZ33" s="246">
        <f t="shared" si="3"/>
        <v>2.7</v>
      </c>
      <c r="BA33" s="242">
        <f t="shared" si="3"/>
        <v>0</v>
      </c>
      <c r="BB33" s="243">
        <f t="shared" si="3"/>
        <v>0</v>
      </c>
      <c r="BC33" s="244">
        <f t="shared" si="3"/>
        <v>0</v>
      </c>
      <c r="BD33" s="244">
        <f t="shared" si="3"/>
        <v>0</v>
      </c>
      <c r="BE33" s="242">
        <f t="shared" si="3"/>
        <v>0</v>
      </c>
      <c r="BF33" s="101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</row>
    <row r="34" spans="2:88" s="103" customFormat="1" ht="45.75" customHeight="1" thickBot="1">
      <c r="B34" s="562" t="s">
        <v>72</v>
      </c>
      <c r="C34" s="563"/>
      <c r="D34" s="563"/>
      <c r="E34" s="563"/>
      <c r="F34" s="563"/>
      <c r="G34" s="563"/>
      <c r="H34" s="563"/>
      <c r="I34" s="563"/>
      <c r="J34" s="563"/>
      <c r="K34" s="563"/>
      <c r="L34" s="563"/>
      <c r="M34" s="563"/>
      <c r="N34" s="563"/>
      <c r="O34" s="563"/>
      <c r="P34" s="563"/>
      <c r="Q34" s="563"/>
      <c r="R34" s="563"/>
      <c r="S34" s="563"/>
      <c r="T34" s="563"/>
      <c r="U34" s="563"/>
      <c r="V34" s="563"/>
      <c r="W34" s="563"/>
      <c r="X34" s="563"/>
      <c r="Y34" s="563"/>
      <c r="Z34" s="563"/>
      <c r="AA34" s="563"/>
      <c r="AB34" s="563"/>
      <c r="AC34" s="563"/>
      <c r="AD34" s="563"/>
      <c r="AE34" s="563"/>
      <c r="AF34" s="563"/>
      <c r="AG34" s="563"/>
      <c r="AH34" s="563"/>
      <c r="AI34" s="563"/>
      <c r="AJ34" s="563"/>
      <c r="AK34" s="563"/>
      <c r="AL34" s="563"/>
      <c r="AM34" s="563"/>
      <c r="AN34" s="563"/>
      <c r="AO34" s="563"/>
      <c r="AP34" s="563"/>
      <c r="AQ34" s="563"/>
      <c r="AR34" s="563"/>
      <c r="AS34" s="563"/>
      <c r="AT34" s="563"/>
      <c r="AU34" s="563"/>
      <c r="AV34" s="563"/>
      <c r="AW34" s="563"/>
      <c r="AX34" s="563"/>
      <c r="AY34" s="563"/>
      <c r="AZ34" s="563"/>
      <c r="BA34" s="563"/>
      <c r="BB34" s="563"/>
      <c r="BC34" s="563"/>
      <c r="BD34" s="563"/>
      <c r="BE34" s="564"/>
      <c r="BF34" s="5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</row>
    <row r="35" spans="2:88" s="13" customFormat="1" ht="49.5" customHeight="1" thickBot="1">
      <c r="B35" s="499" t="s">
        <v>84</v>
      </c>
      <c r="C35" s="500"/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 s="500"/>
      <c r="Q35" s="500"/>
      <c r="R35" s="500"/>
      <c r="S35" s="500"/>
      <c r="T35" s="500"/>
      <c r="U35" s="500"/>
      <c r="V35" s="500"/>
      <c r="W35" s="500"/>
      <c r="X35" s="500"/>
      <c r="Y35" s="500"/>
      <c r="Z35" s="500"/>
      <c r="AA35" s="500"/>
      <c r="AB35" s="500"/>
      <c r="AC35" s="500"/>
      <c r="AD35" s="500"/>
      <c r="AE35" s="500"/>
      <c r="AF35" s="500"/>
      <c r="AG35" s="500"/>
      <c r="AH35" s="500"/>
      <c r="AI35" s="500"/>
      <c r="AJ35" s="500"/>
      <c r="AK35" s="500"/>
      <c r="AL35" s="500"/>
      <c r="AM35" s="500"/>
      <c r="AN35" s="500"/>
      <c r="AO35" s="500"/>
      <c r="AP35" s="500"/>
      <c r="AQ35" s="500"/>
      <c r="AR35" s="500"/>
      <c r="AS35" s="500"/>
      <c r="AT35" s="500"/>
      <c r="AU35" s="500"/>
      <c r="AV35" s="500"/>
      <c r="AW35" s="500"/>
      <c r="AX35" s="500"/>
      <c r="AY35" s="500"/>
      <c r="AZ35" s="500"/>
      <c r="BA35" s="500"/>
      <c r="BB35" s="501"/>
      <c r="BC35" s="501"/>
      <c r="BD35" s="501"/>
      <c r="BE35" s="50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</row>
    <row r="36" spans="1:88" s="127" customFormat="1" ht="102.75" customHeight="1">
      <c r="A36" s="13"/>
      <c r="B36" s="247" t="s">
        <v>127</v>
      </c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659" t="s">
        <v>118</v>
      </c>
      <c r="U36" s="660"/>
      <c r="V36" s="249"/>
      <c r="W36" s="411" t="s">
        <v>95</v>
      </c>
      <c r="X36" s="412"/>
      <c r="Y36" s="412"/>
      <c r="Z36" s="412"/>
      <c r="AA36" s="412"/>
      <c r="AB36" s="412"/>
      <c r="AC36" s="412"/>
      <c r="AD36" s="413"/>
      <c r="AE36" s="250">
        <f aca="true" t="shared" si="4" ref="AE36:AE47">AF36/30</f>
        <v>6</v>
      </c>
      <c r="AF36" s="251">
        <v>180</v>
      </c>
      <c r="AG36" s="250">
        <f aca="true" t="shared" si="5" ref="AG36:AG47">AH36+AJ36+AL36</f>
        <v>54</v>
      </c>
      <c r="AH36" s="202">
        <v>36</v>
      </c>
      <c r="AI36" s="252">
        <v>8</v>
      </c>
      <c r="AJ36" s="202"/>
      <c r="AK36" s="253"/>
      <c r="AL36" s="202">
        <v>18</v>
      </c>
      <c r="AM36" s="252">
        <v>4</v>
      </c>
      <c r="AN36" s="254">
        <f aca="true" t="shared" si="6" ref="AN36:AN47">AH36-AI36+AJ36-AK36+AL36-AM36</f>
        <v>42</v>
      </c>
      <c r="AO36" s="206">
        <f aca="true" t="shared" si="7" ref="AO36:AO47">AF36-AG36</f>
        <v>126</v>
      </c>
      <c r="AP36" s="207">
        <v>3</v>
      </c>
      <c r="AQ36" s="208"/>
      <c r="AR36" s="208"/>
      <c r="AS36" s="209"/>
      <c r="AT36" s="207"/>
      <c r="AU36" s="208"/>
      <c r="AV36" s="208"/>
      <c r="AW36" s="210"/>
      <c r="AX36" s="211">
        <f aca="true" t="shared" si="8" ref="AX36:AX47">SUM(AY36:BA36)</f>
        <v>3</v>
      </c>
      <c r="AY36" s="212">
        <v>2</v>
      </c>
      <c r="AZ36" s="212"/>
      <c r="BA36" s="255">
        <v>1</v>
      </c>
      <c r="BB36" s="256"/>
      <c r="BC36" s="215"/>
      <c r="BD36" s="215"/>
      <c r="BE36" s="216"/>
      <c r="BF36" s="13"/>
      <c r="BG36" s="12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</row>
    <row r="37" spans="1:88" s="127" customFormat="1" ht="102.75" customHeight="1">
      <c r="A37" s="13"/>
      <c r="B37" s="257" t="s">
        <v>128</v>
      </c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661" t="s">
        <v>146</v>
      </c>
      <c r="U37" s="661"/>
      <c r="V37" s="259">
        <v>6</v>
      </c>
      <c r="W37" s="408" t="s">
        <v>95</v>
      </c>
      <c r="X37" s="409"/>
      <c r="Y37" s="409"/>
      <c r="Z37" s="409"/>
      <c r="AA37" s="409"/>
      <c r="AB37" s="409"/>
      <c r="AC37" s="409"/>
      <c r="AD37" s="410"/>
      <c r="AE37" s="219">
        <f t="shared" si="4"/>
        <v>6</v>
      </c>
      <c r="AF37" s="260">
        <v>180</v>
      </c>
      <c r="AG37" s="219">
        <f t="shared" si="5"/>
        <v>54</v>
      </c>
      <c r="AH37" s="261">
        <v>36</v>
      </c>
      <c r="AI37" s="203">
        <v>8</v>
      </c>
      <c r="AJ37" s="261"/>
      <c r="AK37" s="262"/>
      <c r="AL37" s="261">
        <v>18</v>
      </c>
      <c r="AM37" s="203">
        <v>4</v>
      </c>
      <c r="AN37" s="263">
        <f t="shared" si="6"/>
        <v>42</v>
      </c>
      <c r="AO37" s="224">
        <f t="shared" si="7"/>
        <v>126</v>
      </c>
      <c r="AP37" s="264">
        <v>3</v>
      </c>
      <c r="AQ37" s="265"/>
      <c r="AR37" s="265"/>
      <c r="AS37" s="266"/>
      <c r="AT37" s="264"/>
      <c r="AU37" s="265"/>
      <c r="AV37" s="265"/>
      <c r="AW37" s="267"/>
      <c r="AX37" s="268">
        <f t="shared" si="8"/>
        <v>3</v>
      </c>
      <c r="AY37" s="269">
        <v>2</v>
      </c>
      <c r="AZ37" s="269"/>
      <c r="BA37" s="270">
        <v>1</v>
      </c>
      <c r="BB37" s="271"/>
      <c r="BC37" s="272"/>
      <c r="BD37" s="272"/>
      <c r="BE37" s="273"/>
      <c r="BF37" s="13"/>
      <c r="BG37" s="12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</row>
    <row r="38" spans="1:88" s="127" customFormat="1" ht="102.75" customHeight="1">
      <c r="A38" s="13"/>
      <c r="B38" s="257" t="s">
        <v>129</v>
      </c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703" t="s">
        <v>147</v>
      </c>
      <c r="U38" s="703"/>
      <c r="V38" s="259"/>
      <c r="W38" s="408" t="s">
        <v>95</v>
      </c>
      <c r="X38" s="409"/>
      <c r="Y38" s="409"/>
      <c r="Z38" s="409"/>
      <c r="AA38" s="409"/>
      <c r="AB38" s="409"/>
      <c r="AC38" s="409"/>
      <c r="AD38" s="410"/>
      <c r="AE38" s="219">
        <f t="shared" si="4"/>
        <v>6</v>
      </c>
      <c r="AF38" s="260">
        <v>180</v>
      </c>
      <c r="AG38" s="219">
        <f t="shared" si="5"/>
        <v>54</v>
      </c>
      <c r="AH38" s="261">
        <v>36</v>
      </c>
      <c r="AI38" s="203">
        <v>8</v>
      </c>
      <c r="AJ38" s="261"/>
      <c r="AK38" s="262"/>
      <c r="AL38" s="261">
        <v>18</v>
      </c>
      <c r="AM38" s="203">
        <v>4</v>
      </c>
      <c r="AN38" s="263">
        <f t="shared" si="6"/>
        <v>42</v>
      </c>
      <c r="AO38" s="224">
        <f t="shared" si="7"/>
        <v>126</v>
      </c>
      <c r="AP38" s="264">
        <v>3</v>
      </c>
      <c r="AQ38" s="265"/>
      <c r="AR38" s="265"/>
      <c r="AS38" s="266"/>
      <c r="AT38" s="264"/>
      <c r="AU38" s="265"/>
      <c r="AV38" s="265"/>
      <c r="AW38" s="267"/>
      <c r="AX38" s="268">
        <f t="shared" si="8"/>
        <v>3</v>
      </c>
      <c r="AY38" s="269">
        <v>2</v>
      </c>
      <c r="AZ38" s="269"/>
      <c r="BA38" s="270">
        <v>1</v>
      </c>
      <c r="BB38" s="271"/>
      <c r="BC38" s="272"/>
      <c r="BD38" s="272"/>
      <c r="BE38" s="273"/>
      <c r="BF38" s="13"/>
      <c r="BG38" s="12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</row>
    <row r="39" spans="1:88" s="127" customFormat="1" ht="102.75" customHeight="1">
      <c r="A39" s="13"/>
      <c r="B39" s="257" t="s">
        <v>130</v>
      </c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703" t="s">
        <v>119</v>
      </c>
      <c r="U39" s="703"/>
      <c r="V39" s="707">
        <v>6</v>
      </c>
      <c r="W39" s="408" t="s">
        <v>95</v>
      </c>
      <c r="X39" s="409"/>
      <c r="Y39" s="409"/>
      <c r="Z39" s="409"/>
      <c r="AA39" s="409"/>
      <c r="AB39" s="409"/>
      <c r="AC39" s="409"/>
      <c r="AD39" s="410"/>
      <c r="AE39" s="219">
        <f t="shared" si="4"/>
        <v>6</v>
      </c>
      <c r="AF39" s="260">
        <v>180</v>
      </c>
      <c r="AG39" s="219">
        <f t="shared" si="5"/>
        <v>54</v>
      </c>
      <c r="AH39" s="261">
        <v>36</v>
      </c>
      <c r="AI39" s="203">
        <v>8</v>
      </c>
      <c r="AJ39" s="261"/>
      <c r="AK39" s="262"/>
      <c r="AL39" s="261">
        <v>18</v>
      </c>
      <c r="AM39" s="203">
        <v>4</v>
      </c>
      <c r="AN39" s="263">
        <f t="shared" si="6"/>
        <v>42</v>
      </c>
      <c r="AO39" s="224">
        <f t="shared" si="7"/>
        <v>126</v>
      </c>
      <c r="AP39" s="264">
        <v>3</v>
      </c>
      <c r="AQ39" s="265"/>
      <c r="AR39" s="265"/>
      <c r="AS39" s="266"/>
      <c r="AT39" s="264"/>
      <c r="AU39" s="265"/>
      <c r="AV39" s="265"/>
      <c r="AW39" s="267"/>
      <c r="AX39" s="268">
        <f t="shared" si="8"/>
        <v>3</v>
      </c>
      <c r="AY39" s="269">
        <v>2</v>
      </c>
      <c r="AZ39" s="269"/>
      <c r="BA39" s="270">
        <v>1</v>
      </c>
      <c r="BB39" s="271"/>
      <c r="BC39" s="272"/>
      <c r="BD39" s="272"/>
      <c r="BE39" s="273"/>
      <c r="BF39" s="13"/>
      <c r="BG39" s="12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</row>
    <row r="40" spans="1:88" s="127" customFormat="1" ht="102.75" customHeight="1">
      <c r="A40" s="13"/>
      <c r="B40" s="257" t="s">
        <v>131</v>
      </c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661" t="s">
        <v>139</v>
      </c>
      <c r="U40" s="661"/>
      <c r="V40" s="259"/>
      <c r="W40" s="408" t="s">
        <v>95</v>
      </c>
      <c r="X40" s="409"/>
      <c r="Y40" s="409"/>
      <c r="Z40" s="409"/>
      <c r="AA40" s="409"/>
      <c r="AB40" s="409"/>
      <c r="AC40" s="409"/>
      <c r="AD40" s="410"/>
      <c r="AE40" s="219">
        <f t="shared" si="4"/>
        <v>6</v>
      </c>
      <c r="AF40" s="260">
        <v>180</v>
      </c>
      <c r="AG40" s="219">
        <f t="shared" si="5"/>
        <v>54</v>
      </c>
      <c r="AH40" s="261">
        <v>36</v>
      </c>
      <c r="AI40" s="203">
        <v>8</v>
      </c>
      <c r="AJ40" s="261"/>
      <c r="AK40" s="262"/>
      <c r="AL40" s="261">
        <v>18</v>
      </c>
      <c r="AM40" s="203">
        <v>4</v>
      </c>
      <c r="AN40" s="263">
        <f t="shared" si="6"/>
        <v>42</v>
      </c>
      <c r="AO40" s="224">
        <f t="shared" si="7"/>
        <v>126</v>
      </c>
      <c r="AP40" s="264">
        <v>3</v>
      </c>
      <c r="AQ40" s="265"/>
      <c r="AR40" s="265"/>
      <c r="AS40" s="266"/>
      <c r="AT40" s="264"/>
      <c r="AU40" s="265"/>
      <c r="AV40" s="265"/>
      <c r="AW40" s="267"/>
      <c r="AX40" s="268">
        <f t="shared" si="8"/>
        <v>3</v>
      </c>
      <c r="AY40" s="269">
        <v>2</v>
      </c>
      <c r="AZ40" s="269"/>
      <c r="BA40" s="270">
        <v>1</v>
      </c>
      <c r="BB40" s="271"/>
      <c r="BC40" s="272"/>
      <c r="BD40" s="272"/>
      <c r="BE40" s="273"/>
      <c r="BF40" s="13"/>
      <c r="BG40" s="12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</row>
    <row r="41" spans="1:88" s="127" customFormat="1" ht="102.75" customHeight="1">
      <c r="A41" s="13"/>
      <c r="B41" s="257" t="s">
        <v>132</v>
      </c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703" t="s">
        <v>140</v>
      </c>
      <c r="U41" s="703"/>
      <c r="V41" s="259"/>
      <c r="W41" s="408" t="s">
        <v>95</v>
      </c>
      <c r="X41" s="409"/>
      <c r="Y41" s="409"/>
      <c r="Z41" s="409"/>
      <c r="AA41" s="409"/>
      <c r="AB41" s="409"/>
      <c r="AC41" s="409"/>
      <c r="AD41" s="410"/>
      <c r="AE41" s="219">
        <f t="shared" si="4"/>
        <v>6</v>
      </c>
      <c r="AF41" s="260">
        <v>180</v>
      </c>
      <c r="AG41" s="219">
        <f t="shared" si="5"/>
        <v>54</v>
      </c>
      <c r="AH41" s="261">
        <v>36</v>
      </c>
      <c r="AI41" s="203">
        <v>8</v>
      </c>
      <c r="AJ41" s="261"/>
      <c r="AK41" s="262"/>
      <c r="AL41" s="261">
        <v>18</v>
      </c>
      <c r="AM41" s="203">
        <v>4</v>
      </c>
      <c r="AN41" s="263">
        <f t="shared" si="6"/>
        <v>42</v>
      </c>
      <c r="AO41" s="224">
        <f t="shared" si="7"/>
        <v>126</v>
      </c>
      <c r="AP41" s="264">
        <v>3</v>
      </c>
      <c r="AQ41" s="265"/>
      <c r="AR41" s="265"/>
      <c r="AS41" s="266"/>
      <c r="AT41" s="264"/>
      <c r="AU41" s="265"/>
      <c r="AV41" s="265"/>
      <c r="AW41" s="267"/>
      <c r="AX41" s="268">
        <f t="shared" si="8"/>
        <v>3</v>
      </c>
      <c r="AY41" s="269">
        <v>2</v>
      </c>
      <c r="AZ41" s="269"/>
      <c r="BA41" s="270">
        <v>1</v>
      </c>
      <c r="BB41" s="271"/>
      <c r="BC41" s="272"/>
      <c r="BD41" s="272"/>
      <c r="BE41" s="273"/>
      <c r="BF41" s="13"/>
      <c r="BG41" s="12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</row>
    <row r="42" spans="1:88" s="127" customFormat="1" ht="102.75" customHeight="1">
      <c r="A42" s="13"/>
      <c r="B42" s="257" t="s">
        <v>133</v>
      </c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661" t="s">
        <v>153</v>
      </c>
      <c r="U42" s="661"/>
      <c r="V42" s="259">
        <v>6</v>
      </c>
      <c r="W42" s="408" t="s">
        <v>95</v>
      </c>
      <c r="X42" s="409"/>
      <c r="Y42" s="409"/>
      <c r="Z42" s="409"/>
      <c r="AA42" s="409"/>
      <c r="AB42" s="409"/>
      <c r="AC42" s="409"/>
      <c r="AD42" s="410"/>
      <c r="AE42" s="219">
        <f t="shared" si="4"/>
        <v>5</v>
      </c>
      <c r="AF42" s="260">
        <v>150</v>
      </c>
      <c r="AG42" s="219">
        <f t="shared" si="5"/>
        <v>54</v>
      </c>
      <c r="AH42" s="261">
        <v>36</v>
      </c>
      <c r="AI42" s="203">
        <v>8</v>
      </c>
      <c r="AJ42" s="261"/>
      <c r="AK42" s="262"/>
      <c r="AL42" s="261">
        <v>18</v>
      </c>
      <c r="AM42" s="203">
        <v>4</v>
      </c>
      <c r="AN42" s="263">
        <f t="shared" si="6"/>
        <v>42</v>
      </c>
      <c r="AO42" s="224">
        <f t="shared" si="7"/>
        <v>96</v>
      </c>
      <c r="AP42" s="264"/>
      <c r="AQ42" s="265">
        <v>3</v>
      </c>
      <c r="AR42" s="265"/>
      <c r="AS42" s="266"/>
      <c r="AT42" s="264"/>
      <c r="AU42" s="265"/>
      <c r="AV42" s="265"/>
      <c r="AW42" s="267"/>
      <c r="AX42" s="268">
        <f t="shared" si="8"/>
        <v>3</v>
      </c>
      <c r="AY42" s="269">
        <v>2</v>
      </c>
      <c r="AZ42" s="269"/>
      <c r="BA42" s="270">
        <v>1</v>
      </c>
      <c r="BB42" s="271"/>
      <c r="BC42" s="272"/>
      <c r="BD42" s="272"/>
      <c r="BE42" s="273"/>
      <c r="BF42" s="13"/>
      <c r="BG42" s="12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</row>
    <row r="43" spans="1:88" s="127" customFormat="1" ht="102.75" customHeight="1">
      <c r="A43" s="13"/>
      <c r="B43" s="257" t="s">
        <v>134</v>
      </c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661" t="s">
        <v>141</v>
      </c>
      <c r="U43" s="661"/>
      <c r="V43" s="259"/>
      <c r="W43" s="408" t="s">
        <v>95</v>
      </c>
      <c r="X43" s="409"/>
      <c r="Y43" s="409"/>
      <c r="Z43" s="409"/>
      <c r="AA43" s="409"/>
      <c r="AB43" s="409"/>
      <c r="AC43" s="409"/>
      <c r="AD43" s="410"/>
      <c r="AE43" s="219">
        <f t="shared" si="4"/>
        <v>5</v>
      </c>
      <c r="AF43" s="260">
        <v>150</v>
      </c>
      <c r="AG43" s="219">
        <f t="shared" si="5"/>
        <v>54</v>
      </c>
      <c r="AH43" s="261">
        <v>36</v>
      </c>
      <c r="AI43" s="203">
        <v>8</v>
      </c>
      <c r="AJ43" s="261"/>
      <c r="AK43" s="262"/>
      <c r="AL43" s="261">
        <v>18</v>
      </c>
      <c r="AM43" s="203">
        <v>4</v>
      </c>
      <c r="AN43" s="263">
        <f t="shared" si="6"/>
        <v>42</v>
      </c>
      <c r="AO43" s="224">
        <f t="shared" si="7"/>
        <v>96</v>
      </c>
      <c r="AP43" s="264"/>
      <c r="AQ43" s="265">
        <v>3</v>
      </c>
      <c r="AR43" s="265"/>
      <c r="AS43" s="266"/>
      <c r="AT43" s="264"/>
      <c r="AU43" s="265"/>
      <c r="AV43" s="265"/>
      <c r="AW43" s="267"/>
      <c r="AX43" s="268">
        <f t="shared" si="8"/>
        <v>3</v>
      </c>
      <c r="AY43" s="269">
        <v>2</v>
      </c>
      <c r="AZ43" s="269"/>
      <c r="BA43" s="270">
        <v>1</v>
      </c>
      <c r="BB43" s="271"/>
      <c r="BC43" s="272"/>
      <c r="BD43" s="272"/>
      <c r="BE43" s="273"/>
      <c r="BF43" s="13"/>
      <c r="BG43" s="12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</row>
    <row r="44" spans="1:88" s="127" customFormat="1" ht="102.75" customHeight="1">
      <c r="A44" s="13"/>
      <c r="B44" s="257" t="s">
        <v>135</v>
      </c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661" t="s">
        <v>142</v>
      </c>
      <c r="U44" s="661"/>
      <c r="V44" s="259"/>
      <c r="W44" s="408" t="s">
        <v>95</v>
      </c>
      <c r="X44" s="409"/>
      <c r="Y44" s="409"/>
      <c r="Z44" s="409"/>
      <c r="AA44" s="409"/>
      <c r="AB44" s="409"/>
      <c r="AC44" s="409"/>
      <c r="AD44" s="410"/>
      <c r="AE44" s="219">
        <f t="shared" si="4"/>
        <v>5</v>
      </c>
      <c r="AF44" s="260">
        <v>150</v>
      </c>
      <c r="AG44" s="219">
        <f t="shared" si="5"/>
        <v>54</v>
      </c>
      <c r="AH44" s="261">
        <v>36</v>
      </c>
      <c r="AI44" s="203">
        <v>8</v>
      </c>
      <c r="AJ44" s="261"/>
      <c r="AK44" s="262"/>
      <c r="AL44" s="261">
        <v>18</v>
      </c>
      <c r="AM44" s="203">
        <v>4</v>
      </c>
      <c r="AN44" s="263">
        <f t="shared" si="6"/>
        <v>42</v>
      </c>
      <c r="AO44" s="224">
        <f t="shared" si="7"/>
        <v>96</v>
      </c>
      <c r="AP44" s="264"/>
      <c r="AQ44" s="265">
        <v>3</v>
      </c>
      <c r="AR44" s="265"/>
      <c r="AS44" s="266"/>
      <c r="AT44" s="264"/>
      <c r="AU44" s="265"/>
      <c r="AV44" s="265"/>
      <c r="AW44" s="267"/>
      <c r="AX44" s="268">
        <f t="shared" si="8"/>
        <v>3</v>
      </c>
      <c r="AY44" s="269">
        <v>2</v>
      </c>
      <c r="AZ44" s="269"/>
      <c r="BA44" s="270">
        <v>1</v>
      </c>
      <c r="BB44" s="271"/>
      <c r="BC44" s="272"/>
      <c r="BD44" s="272"/>
      <c r="BE44" s="273"/>
      <c r="BF44" s="13"/>
      <c r="BG44" s="12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</row>
    <row r="45" spans="1:88" s="127" customFormat="1" ht="102.75" customHeight="1">
      <c r="A45" s="13"/>
      <c r="B45" s="257" t="s">
        <v>136</v>
      </c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703" t="s">
        <v>143</v>
      </c>
      <c r="U45" s="703"/>
      <c r="V45" s="706"/>
      <c r="W45" s="408" t="s">
        <v>95</v>
      </c>
      <c r="X45" s="409"/>
      <c r="Y45" s="409"/>
      <c r="Z45" s="409"/>
      <c r="AA45" s="409"/>
      <c r="AB45" s="409"/>
      <c r="AC45" s="409"/>
      <c r="AD45" s="410"/>
      <c r="AE45" s="219">
        <f t="shared" si="4"/>
        <v>6</v>
      </c>
      <c r="AF45" s="260">
        <v>180</v>
      </c>
      <c r="AG45" s="219">
        <f t="shared" si="5"/>
        <v>54</v>
      </c>
      <c r="AH45" s="261">
        <v>36</v>
      </c>
      <c r="AI45" s="203">
        <v>8</v>
      </c>
      <c r="AJ45" s="261"/>
      <c r="AK45" s="262"/>
      <c r="AL45" s="261">
        <v>18</v>
      </c>
      <c r="AM45" s="203">
        <v>4</v>
      </c>
      <c r="AN45" s="263">
        <f t="shared" si="6"/>
        <v>42</v>
      </c>
      <c r="AO45" s="224">
        <f t="shared" si="7"/>
        <v>126</v>
      </c>
      <c r="AP45" s="264">
        <v>3</v>
      </c>
      <c r="AQ45" s="265"/>
      <c r="AR45" s="265"/>
      <c r="AS45" s="266"/>
      <c r="AT45" s="264"/>
      <c r="AU45" s="265"/>
      <c r="AV45" s="265"/>
      <c r="AW45" s="267"/>
      <c r="AX45" s="268">
        <f t="shared" si="8"/>
        <v>3</v>
      </c>
      <c r="AY45" s="269">
        <v>2</v>
      </c>
      <c r="AZ45" s="269"/>
      <c r="BA45" s="270">
        <v>1</v>
      </c>
      <c r="BB45" s="271"/>
      <c r="BC45" s="272"/>
      <c r="BD45" s="272"/>
      <c r="BE45" s="273"/>
      <c r="BF45" s="13"/>
      <c r="BG45" s="12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</row>
    <row r="46" spans="1:88" s="127" customFormat="1" ht="102.75" customHeight="1">
      <c r="A46" s="13"/>
      <c r="B46" s="257" t="s">
        <v>137</v>
      </c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703" t="s">
        <v>144</v>
      </c>
      <c r="U46" s="704"/>
      <c r="V46" s="259">
        <v>6</v>
      </c>
      <c r="W46" s="408" t="s">
        <v>95</v>
      </c>
      <c r="X46" s="409"/>
      <c r="Y46" s="409"/>
      <c r="Z46" s="409"/>
      <c r="AA46" s="409"/>
      <c r="AB46" s="409"/>
      <c r="AC46" s="409"/>
      <c r="AD46" s="410"/>
      <c r="AE46" s="219">
        <f t="shared" si="4"/>
        <v>6</v>
      </c>
      <c r="AF46" s="260">
        <v>180</v>
      </c>
      <c r="AG46" s="219">
        <f t="shared" si="5"/>
        <v>54</v>
      </c>
      <c r="AH46" s="261">
        <v>36</v>
      </c>
      <c r="AI46" s="203">
        <v>8</v>
      </c>
      <c r="AJ46" s="261"/>
      <c r="AK46" s="262"/>
      <c r="AL46" s="261">
        <v>18</v>
      </c>
      <c r="AM46" s="203">
        <v>4</v>
      </c>
      <c r="AN46" s="263">
        <f t="shared" si="6"/>
        <v>42</v>
      </c>
      <c r="AO46" s="224">
        <f t="shared" si="7"/>
        <v>126</v>
      </c>
      <c r="AP46" s="264">
        <v>3</v>
      </c>
      <c r="AQ46" s="265"/>
      <c r="AR46" s="265"/>
      <c r="AS46" s="266"/>
      <c r="AT46" s="264"/>
      <c r="AU46" s="265"/>
      <c r="AV46" s="265"/>
      <c r="AW46" s="267"/>
      <c r="AX46" s="268">
        <f t="shared" si="8"/>
        <v>3</v>
      </c>
      <c r="AY46" s="269">
        <v>2</v>
      </c>
      <c r="AZ46" s="269"/>
      <c r="BA46" s="270">
        <v>1</v>
      </c>
      <c r="BB46" s="271"/>
      <c r="BC46" s="272"/>
      <c r="BD46" s="272"/>
      <c r="BE46" s="273"/>
      <c r="BF46" s="13"/>
      <c r="BG46" s="12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</row>
    <row r="47" spans="1:88" s="127" customFormat="1" ht="102.75" customHeight="1" thickBot="1">
      <c r="A47" s="13"/>
      <c r="B47" s="174" t="s">
        <v>138</v>
      </c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705" t="s">
        <v>145</v>
      </c>
      <c r="U47" s="705"/>
      <c r="V47" s="274"/>
      <c r="W47" s="503" t="s">
        <v>95</v>
      </c>
      <c r="X47" s="504"/>
      <c r="Y47" s="504"/>
      <c r="Z47" s="504"/>
      <c r="AA47" s="504"/>
      <c r="AB47" s="504"/>
      <c r="AC47" s="504"/>
      <c r="AD47" s="505"/>
      <c r="AE47" s="275">
        <f t="shared" si="4"/>
        <v>6</v>
      </c>
      <c r="AF47" s="177">
        <v>180</v>
      </c>
      <c r="AG47" s="275">
        <f t="shared" si="5"/>
        <v>54</v>
      </c>
      <c r="AH47" s="179">
        <v>36</v>
      </c>
      <c r="AI47" s="276">
        <v>8</v>
      </c>
      <c r="AJ47" s="179"/>
      <c r="AK47" s="180"/>
      <c r="AL47" s="179">
        <v>18</v>
      </c>
      <c r="AM47" s="276">
        <v>4</v>
      </c>
      <c r="AN47" s="277">
        <f t="shared" si="6"/>
        <v>42</v>
      </c>
      <c r="AO47" s="183">
        <f t="shared" si="7"/>
        <v>126</v>
      </c>
      <c r="AP47" s="184">
        <v>3</v>
      </c>
      <c r="AQ47" s="185"/>
      <c r="AR47" s="185"/>
      <c r="AS47" s="186"/>
      <c r="AT47" s="184"/>
      <c r="AU47" s="185"/>
      <c r="AV47" s="185"/>
      <c r="AW47" s="187"/>
      <c r="AX47" s="188">
        <f t="shared" si="8"/>
        <v>3</v>
      </c>
      <c r="AY47" s="189">
        <v>2</v>
      </c>
      <c r="AZ47" s="189"/>
      <c r="BA47" s="278">
        <v>1</v>
      </c>
      <c r="BB47" s="279"/>
      <c r="BC47" s="192"/>
      <c r="BD47" s="192"/>
      <c r="BE47" s="193"/>
      <c r="BF47" s="13"/>
      <c r="BG47" s="12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</row>
    <row r="48" spans="2:88" s="13" customFormat="1" ht="49.5" customHeight="1" thickBot="1">
      <c r="B48" s="506" t="s">
        <v>87</v>
      </c>
      <c r="C48" s="507"/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07"/>
      <c r="O48" s="507"/>
      <c r="P48" s="507"/>
      <c r="Q48" s="507"/>
      <c r="R48" s="507"/>
      <c r="S48" s="507"/>
      <c r="T48" s="507"/>
      <c r="U48" s="507"/>
      <c r="V48" s="507"/>
      <c r="W48" s="507"/>
      <c r="X48" s="507"/>
      <c r="Y48" s="507"/>
      <c r="Z48" s="507"/>
      <c r="AA48" s="507"/>
      <c r="AB48" s="507"/>
      <c r="AC48" s="507"/>
      <c r="AD48" s="507"/>
      <c r="AE48" s="280">
        <f>AE36+AE39+AE42+AE4+AE45</f>
        <v>23</v>
      </c>
      <c r="AF48" s="280">
        <f aca="true" t="shared" si="9" ref="AF48:BE48">AF36+AF39+AF42+AF4+AF45</f>
        <v>690</v>
      </c>
      <c r="AG48" s="280">
        <f t="shared" si="9"/>
        <v>216</v>
      </c>
      <c r="AH48" s="280">
        <f t="shared" si="9"/>
        <v>144</v>
      </c>
      <c r="AI48" s="280">
        <f t="shared" si="9"/>
        <v>32</v>
      </c>
      <c r="AJ48" s="280">
        <f t="shared" si="9"/>
        <v>0</v>
      </c>
      <c r="AK48" s="280">
        <f t="shared" si="9"/>
        <v>0</v>
      </c>
      <c r="AL48" s="280">
        <f t="shared" si="9"/>
        <v>72</v>
      </c>
      <c r="AM48" s="280">
        <f t="shared" si="9"/>
        <v>16</v>
      </c>
      <c r="AN48" s="280">
        <f t="shared" si="9"/>
        <v>168</v>
      </c>
      <c r="AO48" s="280">
        <f t="shared" si="9"/>
        <v>474</v>
      </c>
      <c r="AP48" s="280">
        <v>3</v>
      </c>
      <c r="AQ48" s="280">
        <v>1</v>
      </c>
      <c r="AR48" s="280">
        <f t="shared" si="9"/>
        <v>0</v>
      </c>
      <c r="AS48" s="280">
        <f t="shared" si="9"/>
        <v>0</v>
      </c>
      <c r="AT48" s="280">
        <f t="shared" si="9"/>
        <v>0</v>
      </c>
      <c r="AU48" s="280">
        <f t="shared" si="9"/>
        <v>0</v>
      </c>
      <c r="AV48" s="280">
        <f t="shared" si="9"/>
        <v>0</v>
      </c>
      <c r="AW48" s="280">
        <f t="shared" si="9"/>
        <v>0</v>
      </c>
      <c r="AX48" s="280">
        <f t="shared" si="9"/>
        <v>12</v>
      </c>
      <c r="AY48" s="280">
        <f t="shared" si="9"/>
        <v>8</v>
      </c>
      <c r="AZ48" s="280">
        <f t="shared" si="9"/>
        <v>0</v>
      </c>
      <c r="BA48" s="280">
        <f t="shared" si="9"/>
        <v>4</v>
      </c>
      <c r="BB48" s="280">
        <f t="shared" si="9"/>
        <v>0</v>
      </c>
      <c r="BC48" s="280">
        <f t="shared" si="9"/>
        <v>0</v>
      </c>
      <c r="BD48" s="280">
        <f t="shared" si="9"/>
        <v>0</v>
      </c>
      <c r="BE48" s="281">
        <f t="shared" si="9"/>
        <v>0</v>
      </c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</row>
    <row r="49" spans="2:88" s="102" customFormat="1" ht="48.75" customHeight="1" thickBot="1">
      <c r="B49" s="490" t="s">
        <v>73</v>
      </c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1"/>
      <c r="P49" s="491"/>
      <c r="Q49" s="491"/>
      <c r="R49" s="491"/>
      <c r="S49" s="491"/>
      <c r="T49" s="491"/>
      <c r="U49" s="491"/>
      <c r="V49" s="491"/>
      <c r="W49" s="491"/>
      <c r="X49" s="491"/>
      <c r="Y49" s="491"/>
      <c r="Z49" s="491"/>
      <c r="AA49" s="491"/>
      <c r="AB49" s="491"/>
      <c r="AC49" s="491"/>
      <c r="AD49" s="492"/>
      <c r="AE49" s="243">
        <f>AE48</f>
        <v>23</v>
      </c>
      <c r="AF49" s="242">
        <f aca="true" t="shared" si="10" ref="AF49:BE49">AF48</f>
        <v>690</v>
      </c>
      <c r="AG49" s="282">
        <f t="shared" si="10"/>
        <v>216</v>
      </c>
      <c r="AH49" s="244">
        <f t="shared" si="10"/>
        <v>144</v>
      </c>
      <c r="AI49" s="244">
        <f t="shared" si="10"/>
        <v>32</v>
      </c>
      <c r="AJ49" s="244">
        <f t="shared" si="10"/>
        <v>0</v>
      </c>
      <c r="AK49" s="244">
        <f t="shared" si="10"/>
        <v>0</v>
      </c>
      <c r="AL49" s="244">
        <f t="shared" si="10"/>
        <v>72</v>
      </c>
      <c r="AM49" s="244">
        <f t="shared" si="10"/>
        <v>16</v>
      </c>
      <c r="AN49" s="242">
        <f t="shared" si="10"/>
        <v>168</v>
      </c>
      <c r="AO49" s="242">
        <f t="shared" si="10"/>
        <v>474</v>
      </c>
      <c r="AP49" s="282">
        <f t="shared" si="10"/>
        <v>3</v>
      </c>
      <c r="AQ49" s="244">
        <f t="shared" si="10"/>
        <v>1</v>
      </c>
      <c r="AR49" s="244">
        <f t="shared" si="10"/>
        <v>0</v>
      </c>
      <c r="AS49" s="242">
        <f t="shared" si="10"/>
        <v>0</v>
      </c>
      <c r="AT49" s="282">
        <f t="shared" si="10"/>
        <v>0</v>
      </c>
      <c r="AU49" s="244">
        <f t="shared" si="10"/>
        <v>0</v>
      </c>
      <c r="AV49" s="244">
        <f t="shared" si="10"/>
        <v>0</v>
      </c>
      <c r="AW49" s="242">
        <f t="shared" si="10"/>
        <v>0</v>
      </c>
      <c r="AX49" s="282">
        <f t="shared" si="10"/>
        <v>12</v>
      </c>
      <c r="AY49" s="244">
        <f t="shared" si="10"/>
        <v>8</v>
      </c>
      <c r="AZ49" s="244">
        <f t="shared" si="10"/>
        <v>0</v>
      </c>
      <c r="BA49" s="242">
        <f t="shared" si="10"/>
        <v>4</v>
      </c>
      <c r="BB49" s="282">
        <f t="shared" si="10"/>
        <v>0</v>
      </c>
      <c r="BC49" s="244">
        <f t="shared" si="10"/>
        <v>0</v>
      </c>
      <c r="BD49" s="244">
        <f t="shared" si="10"/>
        <v>0</v>
      </c>
      <c r="BE49" s="242">
        <f t="shared" si="10"/>
        <v>0</v>
      </c>
      <c r="BF49" s="104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</row>
    <row r="50" spans="2:88" s="13" customFormat="1" ht="49.5" customHeight="1" thickBot="1">
      <c r="B50" s="494" t="s">
        <v>74</v>
      </c>
      <c r="C50" s="495"/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6"/>
      <c r="AE50" s="283">
        <f aca="true" t="shared" si="11" ref="AE50:BE50">AE49+AE33</f>
        <v>60</v>
      </c>
      <c r="AF50" s="284">
        <f t="shared" si="11"/>
        <v>1800</v>
      </c>
      <c r="AG50" s="283">
        <f t="shared" si="11"/>
        <v>282</v>
      </c>
      <c r="AH50" s="283">
        <f t="shared" si="11"/>
        <v>162</v>
      </c>
      <c r="AI50" s="283">
        <f t="shared" si="11"/>
        <v>32</v>
      </c>
      <c r="AJ50" s="283">
        <f t="shared" si="11"/>
        <v>48</v>
      </c>
      <c r="AK50" s="283">
        <f t="shared" si="11"/>
        <v>4</v>
      </c>
      <c r="AL50" s="283">
        <f t="shared" si="11"/>
        <v>72</v>
      </c>
      <c r="AM50" s="283">
        <f t="shared" si="11"/>
        <v>16</v>
      </c>
      <c r="AN50" s="285">
        <f t="shared" si="11"/>
        <v>194</v>
      </c>
      <c r="AO50" s="286">
        <f t="shared" si="11"/>
        <v>1518</v>
      </c>
      <c r="AP50" s="283">
        <f t="shared" si="11"/>
        <v>3</v>
      </c>
      <c r="AQ50" s="283">
        <f t="shared" si="11"/>
        <v>5</v>
      </c>
      <c r="AR50" s="283">
        <f t="shared" si="11"/>
        <v>0</v>
      </c>
      <c r="AS50" s="284">
        <f t="shared" si="11"/>
        <v>0</v>
      </c>
      <c r="AT50" s="283">
        <f t="shared" si="11"/>
        <v>0</v>
      </c>
      <c r="AU50" s="283">
        <f t="shared" si="11"/>
        <v>0</v>
      </c>
      <c r="AV50" s="283">
        <f t="shared" si="11"/>
        <v>0</v>
      </c>
      <c r="AW50" s="284">
        <f t="shared" si="11"/>
        <v>0</v>
      </c>
      <c r="AX50" s="287">
        <f t="shared" si="11"/>
        <v>15.7</v>
      </c>
      <c r="AY50" s="283">
        <f t="shared" si="11"/>
        <v>9</v>
      </c>
      <c r="AZ50" s="287">
        <f t="shared" si="11"/>
        <v>2.7</v>
      </c>
      <c r="BA50" s="284">
        <f t="shared" si="11"/>
        <v>4</v>
      </c>
      <c r="BB50" s="288">
        <f t="shared" si="11"/>
        <v>0</v>
      </c>
      <c r="BC50" s="283">
        <f t="shared" si="11"/>
        <v>0</v>
      </c>
      <c r="BD50" s="283">
        <f t="shared" si="11"/>
        <v>0</v>
      </c>
      <c r="BE50" s="284">
        <f t="shared" si="11"/>
        <v>0</v>
      </c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</row>
    <row r="51" spans="2:88" s="13" customFormat="1" ht="39.75" customHeight="1">
      <c r="B51" s="497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498"/>
      <c r="V51" s="498"/>
      <c r="W51" s="290"/>
      <c r="X51" s="290"/>
      <c r="Y51" s="291"/>
      <c r="Z51" s="291"/>
      <c r="AA51" s="292"/>
      <c r="AB51" s="481" t="s">
        <v>30</v>
      </c>
      <c r="AC51" s="482"/>
      <c r="AD51" s="483"/>
      <c r="AE51" s="472" t="s">
        <v>31</v>
      </c>
      <c r="AF51" s="473"/>
      <c r="AG51" s="473"/>
      <c r="AH51" s="473"/>
      <c r="AI51" s="473"/>
      <c r="AJ51" s="473"/>
      <c r="AK51" s="473"/>
      <c r="AL51" s="473"/>
      <c r="AM51" s="473"/>
      <c r="AN51" s="474"/>
      <c r="AO51" s="475"/>
      <c r="AP51" s="418">
        <v>3</v>
      </c>
      <c r="AQ51" s="419"/>
      <c r="AR51" s="419"/>
      <c r="AS51" s="419"/>
      <c r="AT51" s="419"/>
      <c r="AU51" s="419"/>
      <c r="AV51" s="419"/>
      <c r="AW51" s="420"/>
      <c r="AX51" s="293">
        <v>3</v>
      </c>
      <c r="AY51" s="294"/>
      <c r="AZ51" s="294"/>
      <c r="BA51" s="295"/>
      <c r="BB51" s="296"/>
      <c r="BC51" s="297"/>
      <c r="BD51" s="297"/>
      <c r="BE51" s="298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</row>
    <row r="52" spans="2:88" s="13" customFormat="1" ht="39.75" customHeight="1">
      <c r="B52" s="497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476"/>
      <c r="V52" s="476"/>
      <c r="W52" s="290"/>
      <c r="X52" s="290"/>
      <c r="Y52" s="291"/>
      <c r="Z52" s="291"/>
      <c r="AA52" s="291"/>
      <c r="AB52" s="484"/>
      <c r="AC52" s="485"/>
      <c r="AD52" s="486"/>
      <c r="AE52" s="400" t="s">
        <v>32</v>
      </c>
      <c r="AF52" s="401"/>
      <c r="AG52" s="401"/>
      <c r="AH52" s="401"/>
      <c r="AI52" s="401"/>
      <c r="AJ52" s="401"/>
      <c r="AK52" s="401"/>
      <c r="AL52" s="401"/>
      <c r="AM52" s="401"/>
      <c r="AN52" s="402"/>
      <c r="AO52" s="403"/>
      <c r="AP52" s="421">
        <v>5</v>
      </c>
      <c r="AQ52" s="422"/>
      <c r="AR52" s="422"/>
      <c r="AS52" s="422"/>
      <c r="AT52" s="422"/>
      <c r="AU52" s="422"/>
      <c r="AV52" s="422"/>
      <c r="AW52" s="423"/>
      <c r="AX52" s="299">
        <v>4</v>
      </c>
      <c r="AY52" s="300"/>
      <c r="AZ52" s="300"/>
      <c r="BA52" s="301"/>
      <c r="BB52" s="302">
        <v>1</v>
      </c>
      <c r="BC52" s="303"/>
      <c r="BD52" s="303"/>
      <c r="BE52" s="304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</row>
    <row r="53" spans="2:88" s="13" customFormat="1" ht="39.75" customHeight="1">
      <c r="B53" s="497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476"/>
      <c r="V53" s="476"/>
      <c r="W53" s="290"/>
      <c r="X53" s="290"/>
      <c r="Y53" s="291"/>
      <c r="Z53" s="291"/>
      <c r="AA53" s="291"/>
      <c r="AB53" s="484"/>
      <c r="AC53" s="485"/>
      <c r="AD53" s="486"/>
      <c r="AE53" s="400" t="s">
        <v>33</v>
      </c>
      <c r="AF53" s="401"/>
      <c r="AG53" s="401"/>
      <c r="AH53" s="401"/>
      <c r="AI53" s="401"/>
      <c r="AJ53" s="401"/>
      <c r="AK53" s="401"/>
      <c r="AL53" s="401"/>
      <c r="AM53" s="401"/>
      <c r="AN53" s="402"/>
      <c r="AO53" s="403"/>
      <c r="AP53" s="421"/>
      <c r="AQ53" s="422"/>
      <c r="AR53" s="422"/>
      <c r="AS53" s="422"/>
      <c r="AT53" s="422"/>
      <c r="AU53" s="422"/>
      <c r="AV53" s="422"/>
      <c r="AW53" s="423"/>
      <c r="AX53" s="299"/>
      <c r="AY53" s="300"/>
      <c r="AZ53" s="300"/>
      <c r="BA53" s="301"/>
      <c r="BB53" s="305"/>
      <c r="BC53" s="303"/>
      <c r="BD53" s="303"/>
      <c r="BE53" s="304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</row>
    <row r="54" spans="2:88" s="13" customFormat="1" ht="39.75" customHeight="1">
      <c r="B54" s="497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306" t="s">
        <v>34</v>
      </c>
      <c r="U54" s="398"/>
      <c r="V54" s="398"/>
      <c r="W54" s="290"/>
      <c r="X54" s="290"/>
      <c r="Y54" s="291"/>
      <c r="Z54" s="291"/>
      <c r="AA54" s="291"/>
      <c r="AB54" s="484"/>
      <c r="AC54" s="485"/>
      <c r="AD54" s="486"/>
      <c r="AE54" s="400" t="s">
        <v>35</v>
      </c>
      <c r="AF54" s="401"/>
      <c r="AG54" s="401"/>
      <c r="AH54" s="401"/>
      <c r="AI54" s="401"/>
      <c r="AJ54" s="401"/>
      <c r="AK54" s="401"/>
      <c r="AL54" s="401"/>
      <c r="AM54" s="401"/>
      <c r="AN54" s="402"/>
      <c r="AO54" s="403"/>
      <c r="AP54" s="421"/>
      <c r="AQ54" s="422"/>
      <c r="AR54" s="422"/>
      <c r="AS54" s="422"/>
      <c r="AT54" s="422"/>
      <c r="AU54" s="422"/>
      <c r="AV54" s="422"/>
      <c r="AW54" s="423"/>
      <c r="AX54" s="299"/>
      <c r="AY54" s="300"/>
      <c r="AZ54" s="300"/>
      <c r="BA54" s="301"/>
      <c r="BB54" s="305"/>
      <c r="BC54" s="303"/>
      <c r="BD54" s="303"/>
      <c r="BE54" s="304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</row>
    <row r="55" spans="2:88" s="13" customFormat="1" ht="39.75" customHeight="1">
      <c r="B55" s="497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493" t="s">
        <v>155</v>
      </c>
      <c r="U55" s="404"/>
      <c r="V55" s="307"/>
      <c r="W55" s="290"/>
      <c r="X55" s="290"/>
      <c r="Y55" s="308"/>
      <c r="Z55" s="308"/>
      <c r="AA55" s="308"/>
      <c r="AB55" s="484"/>
      <c r="AC55" s="485"/>
      <c r="AD55" s="486"/>
      <c r="AE55" s="400" t="s">
        <v>36</v>
      </c>
      <c r="AF55" s="401"/>
      <c r="AG55" s="401"/>
      <c r="AH55" s="401"/>
      <c r="AI55" s="401"/>
      <c r="AJ55" s="401"/>
      <c r="AK55" s="401"/>
      <c r="AL55" s="401"/>
      <c r="AM55" s="401"/>
      <c r="AN55" s="402"/>
      <c r="AO55" s="403"/>
      <c r="AP55" s="421"/>
      <c r="AQ55" s="422"/>
      <c r="AR55" s="422"/>
      <c r="AS55" s="422"/>
      <c r="AT55" s="422"/>
      <c r="AU55" s="422"/>
      <c r="AV55" s="422"/>
      <c r="AW55" s="423"/>
      <c r="AX55" s="299"/>
      <c r="AY55" s="300"/>
      <c r="AZ55" s="300"/>
      <c r="BA55" s="301"/>
      <c r="BB55" s="305"/>
      <c r="BC55" s="303"/>
      <c r="BD55" s="303"/>
      <c r="BE55" s="304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</row>
    <row r="56" spans="2:88" s="13" customFormat="1" ht="39.75" customHeight="1">
      <c r="B56" s="497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399" t="s">
        <v>156</v>
      </c>
      <c r="U56" s="404"/>
      <c r="V56" s="307"/>
      <c r="W56" s="290"/>
      <c r="X56" s="290"/>
      <c r="Y56" s="291"/>
      <c r="Z56" s="291"/>
      <c r="AA56" s="291"/>
      <c r="AB56" s="484"/>
      <c r="AC56" s="485"/>
      <c r="AD56" s="486"/>
      <c r="AE56" s="400" t="s">
        <v>23</v>
      </c>
      <c r="AF56" s="401"/>
      <c r="AG56" s="401"/>
      <c r="AH56" s="401"/>
      <c r="AI56" s="401"/>
      <c r="AJ56" s="401"/>
      <c r="AK56" s="401"/>
      <c r="AL56" s="401"/>
      <c r="AM56" s="401"/>
      <c r="AN56" s="402"/>
      <c r="AO56" s="403"/>
      <c r="AP56" s="421"/>
      <c r="AQ56" s="422"/>
      <c r="AR56" s="422"/>
      <c r="AS56" s="422"/>
      <c r="AT56" s="422"/>
      <c r="AU56" s="422"/>
      <c r="AV56" s="422"/>
      <c r="AW56" s="423"/>
      <c r="AX56" s="299"/>
      <c r="AY56" s="300"/>
      <c r="AZ56" s="300"/>
      <c r="BA56" s="301"/>
      <c r="BB56" s="305"/>
      <c r="BC56" s="303"/>
      <c r="BD56" s="303"/>
      <c r="BE56" s="304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</row>
    <row r="57" spans="2:88" s="13" customFormat="1" ht="39.75" customHeight="1">
      <c r="B57" s="497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399" t="s">
        <v>157</v>
      </c>
      <c r="U57" s="399"/>
      <c r="V57" s="307"/>
      <c r="W57" s="290"/>
      <c r="X57" s="290"/>
      <c r="Y57" s="291"/>
      <c r="Z57" s="291"/>
      <c r="AA57" s="291"/>
      <c r="AB57" s="484"/>
      <c r="AC57" s="485"/>
      <c r="AD57" s="486"/>
      <c r="AE57" s="400" t="s">
        <v>24</v>
      </c>
      <c r="AF57" s="401"/>
      <c r="AG57" s="401"/>
      <c r="AH57" s="401"/>
      <c r="AI57" s="401"/>
      <c r="AJ57" s="401"/>
      <c r="AK57" s="401"/>
      <c r="AL57" s="401"/>
      <c r="AM57" s="401"/>
      <c r="AN57" s="402"/>
      <c r="AO57" s="403"/>
      <c r="AP57" s="421"/>
      <c r="AQ57" s="422"/>
      <c r="AR57" s="422"/>
      <c r="AS57" s="422"/>
      <c r="AT57" s="422"/>
      <c r="AU57" s="422"/>
      <c r="AV57" s="422"/>
      <c r="AW57" s="423"/>
      <c r="AX57" s="299"/>
      <c r="AY57" s="300"/>
      <c r="AZ57" s="300"/>
      <c r="BA57" s="301"/>
      <c r="BB57" s="305"/>
      <c r="BC57" s="303"/>
      <c r="BD57" s="303"/>
      <c r="BE57" s="304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</row>
    <row r="58" spans="2:88" s="13" customFormat="1" ht="39.75" customHeight="1" thickBot="1">
      <c r="B58" s="497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399" t="s">
        <v>158</v>
      </c>
      <c r="U58" s="404"/>
      <c r="V58" s="404"/>
      <c r="W58" s="290"/>
      <c r="X58" s="290"/>
      <c r="Y58" s="291"/>
      <c r="Z58" s="291"/>
      <c r="AA58" s="291"/>
      <c r="AB58" s="487"/>
      <c r="AC58" s="488"/>
      <c r="AD58" s="489"/>
      <c r="AE58" s="477" t="s">
        <v>37</v>
      </c>
      <c r="AF58" s="478"/>
      <c r="AG58" s="478"/>
      <c r="AH58" s="478"/>
      <c r="AI58" s="478"/>
      <c r="AJ58" s="478"/>
      <c r="AK58" s="478"/>
      <c r="AL58" s="478"/>
      <c r="AM58" s="478"/>
      <c r="AN58" s="479"/>
      <c r="AO58" s="480"/>
      <c r="AP58" s="455"/>
      <c r="AQ58" s="456"/>
      <c r="AR58" s="456"/>
      <c r="AS58" s="456"/>
      <c r="AT58" s="456"/>
      <c r="AU58" s="456"/>
      <c r="AV58" s="456"/>
      <c r="AW58" s="457"/>
      <c r="AX58" s="309"/>
      <c r="AY58" s="310"/>
      <c r="AZ58" s="310"/>
      <c r="BA58" s="311"/>
      <c r="BB58" s="312"/>
      <c r="BC58" s="313"/>
      <c r="BD58" s="313"/>
      <c r="BE58" s="314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</row>
    <row r="59" spans="2:88" s="13" customFormat="1" ht="52.5"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6"/>
      <c r="X59" s="316"/>
      <c r="Y59" s="316"/>
      <c r="Z59" s="316"/>
      <c r="AA59" s="316"/>
      <c r="AB59" s="316"/>
      <c r="AC59" s="316"/>
      <c r="AD59" s="317"/>
      <c r="AE59" s="317"/>
      <c r="AF59" s="317"/>
      <c r="AG59" s="317"/>
      <c r="AH59" s="317"/>
      <c r="AI59" s="317"/>
      <c r="AJ59" s="317"/>
      <c r="AK59" s="317"/>
      <c r="AL59" s="317"/>
      <c r="AM59" s="317"/>
      <c r="AN59" s="317"/>
      <c r="AO59" s="317"/>
      <c r="AP59" s="315"/>
      <c r="AQ59" s="315"/>
      <c r="AR59" s="315"/>
      <c r="AS59" s="315"/>
      <c r="AT59" s="315"/>
      <c r="AU59" s="315"/>
      <c r="AV59" s="315"/>
      <c r="AW59" s="315"/>
      <c r="AX59" s="315"/>
      <c r="AY59" s="315"/>
      <c r="AZ59" s="315"/>
      <c r="BA59" s="315"/>
      <c r="BB59" s="315"/>
      <c r="BC59" s="315"/>
      <c r="BD59" s="315"/>
      <c r="BE59" s="315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</row>
    <row r="60" spans="2:88" s="13" customFormat="1" ht="30" customHeight="1">
      <c r="B60" s="318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466"/>
      <c r="U60" s="467"/>
      <c r="V60" s="318"/>
      <c r="W60" s="468"/>
      <c r="X60" s="468"/>
      <c r="Y60" s="469"/>
      <c r="Z60" s="469"/>
      <c r="AA60" s="322"/>
      <c r="AB60" s="323"/>
      <c r="AC60" s="323"/>
      <c r="AD60" s="323"/>
      <c r="AE60" s="323"/>
      <c r="AF60" s="323"/>
      <c r="AG60" s="323"/>
      <c r="AH60" s="323"/>
      <c r="AI60" s="323"/>
      <c r="AJ60" s="323"/>
      <c r="AK60" s="323"/>
      <c r="AL60" s="323"/>
      <c r="AM60" s="323"/>
      <c r="AN60" s="323"/>
      <c r="AO60" s="323"/>
      <c r="AP60" s="323"/>
      <c r="AQ60" s="323"/>
      <c r="AR60" s="323"/>
      <c r="AS60" s="323"/>
      <c r="AT60" s="323"/>
      <c r="AU60" s="324"/>
      <c r="AV60" s="319"/>
      <c r="AW60" s="315"/>
      <c r="AX60" s="315"/>
      <c r="AY60" s="315"/>
      <c r="AZ60" s="315"/>
      <c r="BA60" s="315"/>
      <c r="BB60" s="315"/>
      <c r="BC60" s="315"/>
      <c r="BD60" s="315"/>
      <c r="BE60" s="315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</row>
    <row r="61" spans="2:88" s="13" customFormat="1" ht="39.75" customHeight="1">
      <c r="B61" s="470" t="s">
        <v>113</v>
      </c>
      <c r="C61" s="470"/>
      <c r="D61" s="470"/>
      <c r="E61" s="470"/>
      <c r="F61" s="470"/>
      <c r="G61" s="470"/>
      <c r="H61" s="470"/>
      <c r="I61" s="470"/>
      <c r="J61" s="470"/>
      <c r="K61" s="470"/>
      <c r="L61" s="470"/>
      <c r="M61" s="470"/>
      <c r="N61" s="470"/>
      <c r="O61" s="470"/>
      <c r="P61" s="470"/>
      <c r="Q61" s="470"/>
      <c r="R61" s="470"/>
      <c r="S61" s="470"/>
      <c r="T61" s="470"/>
      <c r="U61" s="470"/>
      <c r="V61" s="470"/>
      <c r="W61" s="470"/>
      <c r="X61" s="470"/>
      <c r="Y61" s="470"/>
      <c r="Z61" s="470"/>
      <c r="AA61" s="470"/>
      <c r="AB61" s="470"/>
      <c r="AC61" s="470"/>
      <c r="AD61" s="326"/>
      <c r="AE61" s="326"/>
      <c r="AF61" s="485" t="s">
        <v>38</v>
      </c>
      <c r="AG61" s="485"/>
      <c r="AH61" s="485"/>
      <c r="AI61" s="485"/>
      <c r="AJ61" s="485"/>
      <c r="AK61" s="485"/>
      <c r="AL61" s="485"/>
      <c r="AM61" s="485"/>
      <c r="AN61" s="485"/>
      <c r="AO61" s="485"/>
      <c r="AP61" s="485"/>
      <c r="AQ61" s="485"/>
      <c r="AR61" s="485"/>
      <c r="AS61" s="485"/>
      <c r="AT61" s="485"/>
      <c r="AU61" s="485"/>
      <c r="AV61" s="485"/>
      <c r="AW61" s="485"/>
      <c r="AX61" s="485"/>
      <c r="AY61" s="485"/>
      <c r="AZ61" s="485"/>
      <c r="BA61" s="485"/>
      <c r="BB61" s="485"/>
      <c r="BC61" s="485"/>
      <c r="BD61" s="485"/>
      <c r="BE61" s="325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</row>
    <row r="62" spans="2:57" ht="36" customHeight="1" thickBot="1"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27"/>
      <c r="V62" s="328"/>
      <c r="W62" s="329"/>
      <c r="X62" s="316"/>
      <c r="Y62" s="316"/>
      <c r="Z62" s="316"/>
      <c r="AA62" s="316"/>
      <c r="AB62" s="316"/>
      <c r="AC62" s="316"/>
      <c r="AD62" s="330"/>
      <c r="AE62" s="330"/>
      <c r="AF62" s="330"/>
      <c r="AG62" s="330"/>
      <c r="AH62" s="330"/>
      <c r="AI62" s="330"/>
      <c r="AJ62" s="330"/>
      <c r="AK62" s="330"/>
      <c r="AL62" s="330"/>
      <c r="AM62" s="330"/>
      <c r="AN62" s="330"/>
      <c r="AO62" s="330"/>
      <c r="AP62" s="330"/>
      <c r="AQ62" s="330"/>
      <c r="AR62" s="330"/>
      <c r="AS62" s="330"/>
      <c r="AT62" s="330"/>
      <c r="AU62" s="330"/>
      <c r="AV62" s="330"/>
      <c r="AW62" s="330"/>
      <c r="AX62" s="330"/>
      <c r="AY62" s="330"/>
      <c r="AZ62" s="330"/>
      <c r="BA62" s="330"/>
      <c r="BB62" s="330"/>
      <c r="BC62" s="330"/>
      <c r="BD62" s="315"/>
      <c r="BE62" s="315"/>
    </row>
    <row r="63" spans="1:255" s="105" customFormat="1" ht="105.75" customHeight="1" thickBot="1" thickTop="1">
      <c r="A63" s="13"/>
      <c r="B63" s="433" t="s">
        <v>44</v>
      </c>
      <c r="C63" s="434"/>
      <c r="D63" s="434"/>
      <c r="E63" s="434"/>
      <c r="F63" s="434"/>
      <c r="G63" s="434"/>
      <c r="H63" s="434"/>
      <c r="I63" s="434"/>
      <c r="J63" s="434"/>
      <c r="K63" s="434"/>
      <c r="L63" s="434"/>
      <c r="M63" s="434"/>
      <c r="N63" s="434"/>
      <c r="O63" s="434"/>
      <c r="P63" s="434"/>
      <c r="Q63" s="434"/>
      <c r="R63" s="434"/>
      <c r="S63" s="434"/>
      <c r="T63" s="435"/>
      <c r="U63" s="441" t="s">
        <v>45</v>
      </c>
      <c r="V63" s="443" t="s">
        <v>46</v>
      </c>
      <c r="W63" s="442"/>
      <c r="X63" s="444"/>
      <c r="Y63" s="429" t="s">
        <v>47</v>
      </c>
      <c r="Z63" s="430"/>
      <c r="AA63" s="429" t="s">
        <v>48</v>
      </c>
      <c r="AB63" s="430"/>
      <c r="AC63" s="315"/>
      <c r="AD63" s="330"/>
      <c r="AE63" s="331"/>
      <c r="AF63" s="332" t="s">
        <v>39</v>
      </c>
      <c r="AG63" s="653" t="s">
        <v>40</v>
      </c>
      <c r="AH63" s="654"/>
      <c r="AI63" s="654"/>
      <c r="AJ63" s="654"/>
      <c r="AK63" s="654"/>
      <c r="AL63" s="654"/>
      <c r="AM63" s="654"/>
      <c r="AN63" s="654"/>
      <c r="AO63" s="654"/>
      <c r="AP63" s="654"/>
      <c r="AQ63" s="654"/>
      <c r="AR63" s="654"/>
      <c r="AS63" s="654"/>
      <c r="AT63" s="654"/>
      <c r="AU63" s="655"/>
      <c r="AV63" s="667" t="s">
        <v>41</v>
      </c>
      <c r="AW63" s="668"/>
      <c r="AX63" s="668"/>
      <c r="AY63" s="669"/>
      <c r="AZ63" s="667" t="s">
        <v>42</v>
      </c>
      <c r="BA63" s="668"/>
      <c r="BB63" s="669"/>
      <c r="BC63" s="676" t="s">
        <v>43</v>
      </c>
      <c r="BD63" s="677"/>
      <c r="BE63" s="315"/>
      <c r="BF63" s="13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</row>
    <row r="64" spans="1:255" s="105" customFormat="1" ht="126" customHeight="1" thickBot="1" thickTop="1">
      <c r="A64" s="13"/>
      <c r="B64" s="433"/>
      <c r="C64" s="434"/>
      <c r="D64" s="434"/>
      <c r="E64" s="434"/>
      <c r="F64" s="434"/>
      <c r="G64" s="434"/>
      <c r="H64" s="434"/>
      <c r="I64" s="434"/>
      <c r="J64" s="434"/>
      <c r="K64" s="434"/>
      <c r="L64" s="434"/>
      <c r="M64" s="434"/>
      <c r="N64" s="434"/>
      <c r="O64" s="434"/>
      <c r="P64" s="434"/>
      <c r="Q64" s="434"/>
      <c r="R64" s="434"/>
      <c r="S64" s="434"/>
      <c r="T64" s="435"/>
      <c r="U64" s="441"/>
      <c r="V64" s="445"/>
      <c r="W64" s="446"/>
      <c r="X64" s="447"/>
      <c r="Y64" s="431"/>
      <c r="Z64" s="432"/>
      <c r="AA64" s="431"/>
      <c r="AB64" s="432"/>
      <c r="AC64" s="315"/>
      <c r="AD64" s="330"/>
      <c r="AE64" s="331"/>
      <c r="AF64" s="333">
        <v>1</v>
      </c>
      <c r="AG64" s="656" t="s">
        <v>103</v>
      </c>
      <c r="AH64" s="657"/>
      <c r="AI64" s="657"/>
      <c r="AJ64" s="657"/>
      <c r="AK64" s="657"/>
      <c r="AL64" s="657"/>
      <c r="AM64" s="657"/>
      <c r="AN64" s="657"/>
      <c r="AO64" s="657"/>
      <c r="AP64" s="657"/>
      <c r="AQ64" s="657"/>
      <c r="AR64" s="657"/>
      <c r="AS64" s="657"/>
      <c r="AT64" s="657"/>
      <c r="AU64" s="658"/>
      <c r="AV64" s="670" t="s">
        <v>154</v>
      </c>
      <c r="AW64" s="671"/>
      <c r="AX64" s="671"/>
      <c r="AY64" s="672"/>
      <c r="AZ64" s="670">
        <v>5</v>
      </c>
      <c r="BA64" s="671"/>
      <c r="BB64" s="672"/>
      <c r="BC64" s="645">
        <v>4</v>
      </c>
      <c r="BD64" s="646"/>
      <c r="BE64" s="315"/>
      <c r="BF64" s="13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</row>
    <row r="65" spans="1:255" s="105" customFormat="1" ht="39.75" customHeight="1" thickBot="1" thickTop="1">
      <c r="A65" s="13"/>
      <c r="B65" s="433"/>
      <c r="C65" s="434"/>
      <c r="D65" s="434"/>
      <c r="E65" s="434"/>
      <c r="F65" s="434"/>
      <c r="G65" s="434"/>
      <c r="H65" s="434"/>
      <c r="I65" s="434"/>
      <c r="J65" s="434"/>
      <c r="K65" s="434"/>
      <c r="L65" s="434"/>
      <c r="M65" s="434"/>
      <c r="N65" s="434"/>
      <c r="O65" s="434"/>
      <c r="P65" s="434"/>
      <c r="Q65" s="434"/>
      <c r="R65" s="434"/>
      <c r="S65" s="434"/>
      <c r="T65" s="435"/>
      <c r="U65" s="442"/>
      <c r="V65" s="445"/>
      <c r="W65" s="446"/>
      <c r="X65" s="447"/>
      <c r="Y65" s="334" t="s">
        <v>49</v>
      </c>
      <c r="Z65" s="335" t="s">
        <v>50</v>
      </c>
      <c r="AA65" s="334" t="s">
        <v>49</v>
      </c>
      <c r="AB65" s="336" t="s">
        <v>50</v>
      </c>
      <c r="AC65" s="290"/>
      <c r="AD65" s="337"/>
      <c r="AE65" s="331"/>
      <c r="AF65" s="338"/>
      <c r="AG65" s="339"/>
      <c r="AH65" s="340"/>
      <c r="AI65" s="340"/>
      <c r="AJ65" s="340"/>
      <c r="AK65" s="340"/>
      <c r="AL65" s="340"/>
      <c r="AM65" s="340"/>
      <c r="AN65" s="340"/>
      <c r="AO65" s="340"/>
      <c r="AP65" s="340"/>
      <c r="AQ65" s="340"/>
      <c r="AR65" s="340"/>
      <c r="AS65" s="340"/>
      <c r="AT65" s="340"/>
      <c r="AU65" s="341"/>
      <c r="AV65" s="673"/>
      <c r="AW65" s="674"/>
      <c r="AX65" s="674"/>
      <c r="AY65" s="675"/>
      <c r="AZ65" s="690"/>
      <c r="BA65" s="691"/>
      <c r="BB65" s="692"/>
      <c r="BC65" s="616"/>
      <c r="BD65" s="617"/>
      <c r="BE65" s="315"/>
      <c r="BF65" s="13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</row>
    <row r="66" spans="1:255" s="105" customFormat="1" ht="39.75" customHeight="1" thickBot="1" thickTop="1">
      <c r="A66" s="13"/>
      <c r="B66" s="433" t="s">
        <v>51</v>
      </c>
      <c r="C66" s="434"/>
      <c r="D66" s="434"/>
      <c r="E66" s="434"/>
      <c r="F66" s="434"/>
      <c r="G66" s="434"/>
      <c r="H66" s="434"/>
      <c r="I66" s="434"/>
      <c r="J66" s="434"/>
      <c r="K66" s="434"/>
      <c r="L66" s="434"/>
      <c r="M66" s="434"/>
      <c r="N66" s="434"/>
      <c r="O66" s="434"/>
      <c r="P66" s="434"/>
      <c r="Q66" s="434"/>
      <c r="R66" s="434"/>
      <c r="S66" s="434"/>
      <c r="T66" s="434"/>
      <c r="U66" s="454">
        <v>30</v>
      </c>
      <c r="V66" s="389" t="s">
        <v>100</v>
      </c>
      <c r="W66" s="390"/>
      <c r="X66" s="391"/>
      <c r="Y66" s="405">
        <v>6</v>
      </c>
      <c r="Z66" s="458">
        <v>0</v>
      </c>
      <c r="AA66" s="405">
        <f>Y66*U66</f>
        <v>180</v>
      </c>
      <c r="AB66" s="414">
        <f>Z66*U66</f>
        <v>0</v>
      </c>
      <c r="AC66" s="290"/>
      <c r="AD66" s="337"/>
      <c r="AE66" s="342"/>
      <c r="AF66" s="343"/>
      <c r="AG66" s="344"/>
      <c r="AH66" s="344"/>
      <c r="AI66" s="344"/>
      <c r="AJ66" s="344"/>
      <c r="AK66" s="344"/>
      <c r="AL66" s="344"/>
      <c r="AM66" s="344"/>
      <c r="AN66" s="344"/>
      <c r="AO66" s="344"/>
      <c r="AP66" s="344"/>
      <c r="AQ66" s="344"/>
      <c r="AR66" s="344"/>
      <c r="AS66" s="344"/>
      <c r="AT66" s="344"/>
      <c r="AU66" s="344"/>
      <c r="AV66" s="344"/>
      <c r="AW66" s="344"/>
      <c r="AX66" s="345"/>
      <c r="AY66" s="346"/>
      <c r="AZ66" s="343"/>
      <c r="BA66" s="347"/>
      <c r="BB66" s="347"/>
      <c r="BC66" s="348"/>
      <c r="BD66" s="348"/>
      <c r="BE66" s="155"/>
      <c r="BF66" s="13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</row>
    <row r="67" spans="1:255" s="105" customFormat="1" ht="39.75" customHeight="1" thickBot="1" thickTop="1">
      <c r="A67" s="13"/>
      <c r="B67" s="433"/>
      <c r="C67" s="434"/>
      <c r="D67" s="434"/>
      <c r="E67" s="434"/>
      <c r="F67" s="434"/>
      <c r="G67" s="434"/>
      <c r="H67" s="434"/>
      <c r="I67" s="434"/>
      <c r="J67" s="434"/>
      <c r="K67" s="434"/>
      <c r="L67" s="434"/>
      <c r="M67" s="434"/>
      <c r="N67" s="434"/>
      <c r="O67" s="434"/>
      <c r="P67" s="434"/>
      <c r="Q67" s="434"/>
      <c r="R67" s="434"/>
      <c r="S67" s="434"/>
      <c r="T67" s="434"/>
      <c r="U67" s="452"/>
      <c r="V67" s="392"/>
      <c r="W67" s="393"/>
      <c r="X67" s="394"/>
      <c r="Y67" s="406"/>
      <c r="Z67" s="471"/>
      <c r="AA67" s="406"/>
      <c r="AB67" s="415"/>
      <c r="AC67" s="349"/>
      <c r="AD67" s="350"/>
      <c r="AE67" s="351"/>
      <c r="AF67" s="351"/>
      <c r="AG67" s="351"/>
      <c r="AH67" s="351"/>
      <c r="AI67" s="337"/>
      <c r="AJ67" s="352"/>
      <c r="AK67" s="352"/>
      <c r="AL67" s="352"/>
      <c r="AM67" s="352"/>
      <c r="AN67" s="352"/>
      <c r="AO67" s="352"/>
      <c r="AP67" s="352"/>
      <c r="AQ67" s="353"/>
      <c r="AR67" s="353"/>
      <c r="AS67" s="353"/>
      <c r="AT67" s="353"/>
      <c r="AU67" s="353"/>
      <c r="AV67" s="353"/>
      <c r="AW67" s="354"/>
      <c r="AX67" s="354"/>
      <c r="AY67" s="355"/>
      <c r="AZ67" s="356"/>
      <c r="BA67" s="356"/>
      <c r="BB67" s="356"/>
      <c r="BC67" s="356"/>
      <c r="BD67" s="155"/>
      <c r="BE67" s="155"/>
      <c r="BF67" s="13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</row>
    <row r="68" spans="1:255" s="105" customFormat="1" ht="39.75" customHeight="1" thickBot="1" thickTop="1">
      <c r="A68" s="13"/>
      <c r="B68" s="433"/>
      <c r="C68" s="434"/>
      <c r="D68" s="434"/>
      <c r="E68" s="434"/>
      <c r="F68" s="434"/>
      <c r="G68" s="434"/>
      <c r="H68" s="434"/>
      <c r="I68" s="434"/>
      <c r="J68" s="434"/>
      <c r="K68" s="434"/>
      <c r="L68" s="434"/>
      <c r="M68" s="434"/>
      <c r="N68" s="434"/>
      <c r="O68" s="434"/>
      <c r="P68" s="434"/>
      <c r="Q68" s="434"/>
      <c r="R68" s="434"/>
      <c r="S68" s="434"/>
      <c r="T68" s="434"/>
      <c r="U68" s="453"/>
      <c r="V68" s="395"/>
      <c r="W68" s="396"/>
      <c r="X68" s="397"/>
      <c r="Y68" s="407"/>
      <c r="Z68" s="459"/>
      <c r="AA68" s="407"/>
      <c r="AB68" s="416"/>
      <c r="AC68" s="349"/>
      <c r="AD68" s="350"/>
      <c r="AE68" s="351"/>
      <c r="AF68" s="351"/>
      <c r="AG68" s="351"/>
      <c r="AH68" s="351"/>
      <c r="AI68" s="337"/>
      <c r="AJ68" s="352"/>
      <c r="AK68" s="352"/>
      <c r="AL68" s="352"/>
      <c r="AM68" s="352"/>
      <c r="AN68" s="352"/>
      <c r="AO68" s="352"/>
      <c r="AP68" s="352"/>
      <c r="AQ68" s="353"/>
      <c r="AR68" s="353"/>
      <c r="AS68" s="353"/>
      <c r="AT68" s="353"/>
      <c r="AU68" s="353"/>
      <c r="AV68" s="353"/>
      <c r="AW68" s="354"/>
      <c r="AX68" s="354"/>
      <c r="AY68" s="355"/>
      <c r="AZ68" s="356"/>
      <c r="BA68" s="356"/>
      <c r="BB68" s="356"/>
      <c r="BC68" s="356"/>
      <c r="BD68" s="155"/>
      <c r="BE68" s="155"/>
      <c r="BF68" s="13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</row>
    <row r="69" spans="1:255" s="105" customFormat="1" ht="39.75" customHeight="1" thickBot="1" thickTop="1">
      <c r="A69" s="13"/>
      <c r="B69" s="433" t="s">
        <v>52</v>
      </c>
      <c r="C69" s="434"/>
      <c r="D69" s="434"/>
      <c r="E69" s="434"/>
      <c r="F69" s="434"/>
      <c r="G69" s="434"/>
      <c r="H69" s="434"/>
      <c r="I69" s="434"/>
      <c r="J69" s="434"/>
      <c r="K69" s="434"/>
      <c r="L69" s="434"/>
      <c r="M69" s="434"/>
      <c r="N69" s="434"/>
      <c r="O69" s="434"/>
      <c r="P69" s="434"/>
      <c r="Q69" s="434"/>
      <c r="R69" s="434"/>
      <c r="S69" s="434"/>
      <c r="T69" s="434"/>
      <c r="U69" s="454">
        <v>4</v>
      </c>
      <c r="V69" s="460" t="s">
        <v>100</v>
      </c>
      <c r="W69" s="461"/>
      <c r="X69" s="462"/>
      <c r="Y69" s="405">
        <v>6</v>
      </c>
      <c r="Z69" s="458">
        <v>0</v>
      </c>
      <c r="AA69" s="439">
        <f>Y69*U69</f>
        <v>24</v>
      </c>
      <c r="AB69" s="427">
        <f>Z69*U69</f>
        <v>0</v>
      </c>
      <c r="AC69" s="349"/>
      <c r="AD69" s="350"/>
      <c r="AE69" s="351"/>
      <c r="AF69" s="693" t="s">
        <v>64</v>
      </c>
      <c r="AG69" s="693"/>
      <c r="AH69" s="693"/>
      <c r="AI69" s="693"/>
      <c r="AJ69" s="693"/>
      <c r="AK69" s="693"/>
      <c r="AL69" s="693"/>
      <c r="AM69" s="693"/>
      <c r="AN69" s="693"/>
      <c r="AO69" s="693"/>
      <c r="AP69" s="693"/>
      <c r="AQ69" s="693"/>
      <c r="AR69" s="693"/>
      <c r="AS69" s="693"/>
      <c r="AT69" s="693"/>
      <c r="AU69" s="693"/>
      <c r="AV69" s="693"/>
      <c r="AW69" s="693"/>
      <c r="AX69" s="693"/>
      <c r="AY69" s="693"/>
      <c r="AZ69" s="693"/>
      <c r="BA69" s="693"/>
      <c r="BB69" s="693"/>
      <c r="BC69" s="693"/>
      <c r="BD69" s="155"/>
      <c r="BE69" s="155"/>
      <c r="BF69" s="13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</row>
    <row r="70" spans="1:255" s="105" customFormat="1" ht="51" customHeight="1" thickBot="1" thickTop="1">
      <c r="A70" s="13"/>
      <c r="B70" s="433"/>
      <c r="C70" s="434"/>
      <c r="D70" s="434"/>
      <c r="E70" s="434"/>
      <c r="F70" s="434"/>
      <c r="G70" s="434"/>
      <c r="H70" s="434"/>
      <c r="I70" s="434"/>
      <c r="J70" s="434"/>
      <c r="K70" s="434"/>
      <c r="L70" s="434"/>
      <c r="M70" s="434"/>
      <c r="N70" s="434"/>
      <c r="O70" s="434"/>
      <c r="P70" s="434"/>
      <c r="Q70" s="434"/>
      <c r="R70" s="434"/>
      <c r="S70" s="434"/>
      <c r="T70" s="434"/>
      <c r="U70" s="453"/>
      <c r="V70" s="463"/>
      <c r="W70" s="464"/>
      <c r="X70" s="465"/>
      <c r="Y70" s="407"/>
      <c r="Z70" s="459"/>
      <c r="AA70" s="440"/>
      <c r="AB70" s="428"/>
      <c r="AC70" s="321"/>
      <c r="AD70" s="350"/>
      <c r="AE70" s="351"/>
      <c r="AF70" s="357" t="s">
        <v>39</v>
      </c>
      <c r="AG70" s="694" t="s">
        <v>65</v>
      </c>
      <c r="AH70" s="695"/>
      <c r="AI70" s="695"/>
      <c r="AJ70" s="695"/>
      <c r="AK70" s="695"/>
      <c r="AL70" s="695"/>
      <c r="AM70" s="695"/>
      <c r="AN70" s="695"/>
      <c r="AO70" s="695"/>
      <c r="AP70" s="695"/>
      <c r="AQ70" s="695"/>
      <c r="AR70" s="695"/>
      <c r="AS70" s="695"/>
      <c r="AT70" s="695"/>
      <c r="AU70" s="695"/>
      <c r="AV70" s="695"/>
      <c r="AW70" s="696"/>
      <c r="AX70" s="697" t="s">
        <v>41</v>
      </c>
      <c r="AY70" s="698"/>
      <c r="AZ70" s="698"/>
      <c r="BA70" s="698"/>
      <c r="BB70" s="698"/>
      <c r="BC70" s="699"/>
      <c r="BD70" s="155"/>
      <c r="BE70" s="155"/>
      <c r="BF70" s="13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</row>
    <row r="71" spans="1:255" s="105" customFormat="1" ht="62.25" customHeight="1" thickBot="1" thickTop="1">
      <c r="A71" s="13"/>
      <c r="B71" s="433" t="s">
        <v>53</v>
      </c>
      <c r="C71" s="434"/>
      <c r="D71" s="434"/>
      <c r="E71" s="434"/>
      <c r="F71" s="434"/>
      <c r="G71" s="434"/>
      <c r="H71" s="434"/>
      <c r="I71" s="434"/>
      <c r="J71" s="434"/>
      <c r="K71" s="434"/>
      <c r="L71" s="434"/>
      <c r="M71" s="434"/>
      <c r="N71" s="434"/>
      <c r="O71" s="434"/>
      <c r="P71" s="434"/>
      <c r="Q71" s="434"/>
      <c r="R71" s="434"/>
      <c r="S71" s="434"/>
      <c r="T71" s="434"/>
      <c r="U71" s="451">
        <v>4</v>
      </c>
      <c r="V71" s="389" t="s">
        <v>96</v>
      </c>
      <c r="W71" s="390"/>
      <c r="X71" s="391"/>
      <c r="Y71" s="405">
        <v>6</v>
      </c>
      <c r="Z71" s="458">
        <v>0</v>
      </c>
      <c r="AA71" s="439">
        <f>Y71*U71</f>
        <v>24</v>
      </c>
      <c r="AB71" s="427">
        <f>Z71*U71</f>
        <v>0</v>
      </c>
      <c r="AC71" s="321"/>
      <c r="AD71" s="350"/>
      <c r="AE71" s="342"/>
      <c r="AF71" s="358">
        <v>1</v>
      </c>
      <c r="AG71" s="700" t="s">
        <v>104</v>
      </c>
      <c r="AH71" s="701"/>
      <c r="AI71" s="701"/>
      <c r="AJ71" s="701"/>
      <c r="AK71" s="701"/>
      <c r="AL71" s="701"/>
      <c r="AM71" s="701"/>
      <c r="AN71" s="701"/>
      <c r="AO71" s="701"/>
      <c r="AP71" s="701"/>
      <c r="AQ71" s="701"/>
      <c r="AR71" s="701"/>
      <c r="AS71" s="701"/>
      <c r="AT71" s="701"/>
      <c r="AU71" s="701"/>
      <c r="AV71" s="701"/>
      <c r="AW71" s="702"/>
      <c r="AX71" s="650" t="s">
        <v>152</v>
      </c>
      <c r="AY71" s="651"/>
      <c r="AZ71" s="651"/>
      <c r="BA71" s="651"/>
      <c r="BB71" s="651"/>
      <c r="BC71" s="652"/>
      <c r="BD71" s="155"/>
      <c r="BE71" s="155"/>
      <c r="BF71" s="13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</row>
    <row r="72" spans="1:255" s="105" customFormat="1" ht="39.75" customHeight="1" thickBot="1" thickTop="1">
      <c r="A72" s="13"/>
      <c r="B72" s="433"/>
      <c r="C72" s="434"/>
      <c r="D72" s="434"/>
      <c r="E72" s="434"/>
      <c r="F72" s="434"/>
      <c r="G72" s="434"/>
      <c r="H72" s="434"/>
      <c r="I72" s="434"/>
      <c r="J72" s="434"/>
      <c r="K72" s="434"/>
      <c r="L72" s="434"/>
      <c r="M72" s="434"/>
      <c r="N72" s="434"/>
      <c r="O72" s="434"/>
      <c r="P72" s="434"/>
      <c r="Q72" s="434"/>
      <c r="R72" s="434"/>
      <c r="S72" s="434"/>
      <c r="T72" s="434"/>
      <c r="U72" s="452"/>
      <c r="V72" s="392"/>
      <c r="W72" s="393"/>
      <c r="X72" s="394"/>
      <c r="Y72" s="406"/>
      <c r="Z72" s="471"/>
      <c r="AA72" s="615"/>
      <c r="AB72" s="624"/>
      <c r="AC72" s="321"/>
      <c r="AD72" s="350"/>
      <c r="AE72" s="342"/>
      <c r="AF72" s="359"/>
      <c r="AG72" s="424"/>
      <c r="AH72" s="425"/>
      <c r="AI72" s="425"/>
      <c r="AJ72" s="425"/>
      <c r="AK72" s="425"/>
      <c r="AL72" s="425"/>
      <c r="AM72" s="425"/>
      <c r="AN72" s="425"/>
      <c r="AO72" s="425"/>
      <c r="AP72" s="425"/>
      <c r="AQ72" s="425"/>
      <c r="AR72" s="425"/>
      <c r="AS72" s="425"/>
      <c r="AT72" s="425"/>
      <c r="AU72" s="425"/>
      <c r="AV72" s="425"/>
      <c r="AW72" s="426"/>
      <c r="AX72" s="688" t="s">
        <v>108</v>
      </c>
      <c r="AY72" s="479"/>
      <c r="AZ72" s="479"/>
      <c r="BA72" s="479"/>
      <c r="BB72" s="479"/>
      <c r="BC72" s="689"/>
      <c r="BD72" s="155"/>
      <c r="BE72" s="155"/>
      <c r="BF72" s="13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</row>
    <row r="73" spans="1:255" s="105" customFormat="1" ht="39.75" customHeight="1" thickBot="1" thickTop="1">
      <c r="A73" s="13"/>
      <c r="B73" s="433"/>
      <c r="C73" s="434"/>
      <c r="D73" s="434"/>
      <c r="E73" s="434"/>
      <c r="F73" s="434"/>
      <c r="G73" s="434"/>
      <c r="H73" s="434"/>
      <c r="I73" s="434"/>
      <c r="J73" s="434"/>
      <c r="K73" s="434"/>
      <c r="L73" s="434"/>
      <c r="M73" s="434"/>
      <c r="N73" s="434"/>
      <c r="O73" s="434"/>
      <c r="P73" s="434"/>
      <c r="Q73" s="434"/>
      <c r="R73" s="434"/>
      <c r="S73" s="434"/>
      <c r="T73" s="434"/>
      <c r="U73" s="453"/>
      <c r="V73" s="395"/>
      <c r="W73" s="396"/>
      <c r="X73" s="397"/>
      <c r="Y73" s="407"/>
      <c r="Z73" s="459"/>
      <c r="AA73" s="440"/>
      <c r="AB73" s="428"/>
      <c r="AC73" s="349"/>
      <c r="AD73" s="350"/>
      <c r="AE73" s="342"/>
      <c r="AF73" s="342"/>
      <c r="AG73" s="342"/>
      <c r="AH73" s="342"/>
      <c r="AI73" s="360"/>
      <c r="AJ73" s="360"/>
      <c r="AK73" s="360"/>
      <c r="AL73" s="360"/>
      <c r="AM73" s="360"/>
      <c r="AN73" s="360"/>
      <c r="AO73" s="352"/>
      <c r="AP73" s="352"/>
      <c r="AQ73" s="353"/>
      <c r="AR73" s="353"/>
      <c r="AS73" s="353"/>
      <c r="AT73" s="353"/>
      <c r="AU73" s="353"/>
      <c r="AV73" s="353"/>
      <c r="AW73" s="354"/>
      <c r="AX73" s="354"/>
      <c r="AY73" s="355"/>
      <c r="AZ73" s="356"/>
      <c r="BA73" s="356"/>
      <c r="BB73" s="356"/>
      <c r="BC73" s="356"/>
      <c r="BD73" s="155"/>
      <c r="BE73" s="155"/>
      <c r="BF73" s="13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</row>
    <row r="74" spans="1:255" s="106" customFormat="1" ht="108.75" customHeight="1" thickBot="1" thickTop="1">
      <c r="A74" s="13"/>
      <c r="B74" s="433" t="s">
        <v>61</v>
      </c>
      <c r="C74" s="434"/>
      <c r="D74" s="434"/>
      <c r="E74" s="434"/>
      <c r="F74" s="434"/>
      <c r="G74" s="434"/>
      <c r="H74" s="434"/>
      <c r="I74" s="434"/>
      <c r="J74" s="434"/>
      <c r="K74" s="434"/>
      <c r="L74" s="434"/>
      <c r="M74" s="434"/>
      <c r="N74" s="434"/>
      <c r="O74" s="434"/>
      <c r="P74" s="434"/>
      <c r="Q74" s="434"/>
      <c r="R74" s="434"/>
      <c r="S74" s="434"/>
      <c r="T74" s="435"/>
      <c r="U74" s="361" t="s">
        <v>111</v>
      </c>
      <c r="V74" s="436" t="s">
        <v>100</v>
      </c>
      <c r="W74" s="437"/>
      <c r="X74" s="438"/>
      <c r="Y74" s="362">
        <v>6</v>
      </c>
      <c r="Z74" s="363">
        <v>0</v>
      </c>
      <c r="AA74" s="364">
        <f>Y74*2</f>
        <v>12</v>
      </c>
      <c r="AB74" s="365">
        <f>Z74*2</f>
        <v>0</v>
      </c>
      <c r="AC74" s="349"/>
      <c r="AD74" s="350"/>
      <c r="AE74" s="342"/>
      <c r="AF74" s="342"/>
      <c r="AG74" s="342"/>
      <c r="AH74" s="342"/>
      <c r="AI74" s="360"/>
      <c r="AJ74" s="360"/>
      <c r="AK74" s="360"/>
      <c r="AL74" s="360"/>
      <c r="AM74" s="360"/>
      <c r="AN74" s="360"/>
      <c r="AO74" s="352"/>
      <c r="AP74" s="352"/>
      <c r="AQ74" s="353"/>
      <c r="AR74" s="353"/>
      <c r="AS74" s="353"/>
      <c r="AT74" s="353"/>
      <c r="AU74" s="353"/>
      <c r="AV74" s="353"/>
      <c r="AW74" s="354"/>
      <c r="AX74" s="354"/>
      <c r="AY74" s="355"/>
      <c r="AZ74" s="356"/>
      <c r="BA74" s="356"/>
      <c r="BB74" s="356"/>
      <c r="BC74" s="356"/>
      <c r="BD74" s="155"/>
      <c r="BE74" s="155"/>
      <c r="BF74" s="13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</row>
    <row r="75" spans="1:255" s="105" customFormat="1" ht="77.25" customHeight="1" thickBot="1" thickTop="1">
      <c r="A75" s="13"/>
      <c r="B75" s="320"/>
      <c r="C75" s="320"/>
      <c r="D75" s="320"/>
      <c r="E75" s="320"/>
      <c r="F75" s="320"/>
      <c r="G75" s="320"/>
      <c r="H75" s="320"/>
      <c r="I75" s="320"/>
      <c r="J75" s="320"/>
      <c r="K75" s="320"/>
      <c r="L75" s="319"/>
      <c r="M75" s="319"/>
      <c r="N75" s="319"/>
      <c r="O75" s="319"/>
      <c r="P75" s="319"/>
      <c r="Q75" s="319"/>
      <c r="R75" s="319"/>
      <c r="S75" s="319"/>
      <c r="T75" s="366" t="s">
        <v>54</v>
      </c>
      <c r="U75" s="367" t="s">
        <v>88</v>
      </c>
      <c r="V75" s="368"/>
      <c r="W75" s="368"/>
      <c r="X75" s="448" t="s">
        <v>54</v>
      </c>
      <c r="Y75" s="449"/>
      <c r="Z75" s="450"/>
      <c r="AA75" s="369">
        <f>AA66+AA69+AA71+AA74</f>
        <v>240</v>
      </c>
      <c r="AB75" s="365">
        <f>AB66+AB69+AB71+AB74</f>
        <v>0</v>
      </c>
      <c r="AC75" s="370"/>
      <c r="AD75" s="350"/>
      <c r="AE75" s="337"/>
      <c r="AF75" s="337"/>
      <c r="AG75" s="337"/>
      <c r="AH75" s="337"/>
      <c r="AI75" s="337"/>
      <c r="AJ75" s="337"/>
      <c r="AK75" s="337"/>
      <c r="AL75" s="337"/>
      <c r="AM75" s="337"/>
      <c r="AN75" s="337"/>
      <c r="AO75" s="337"/>
      <c r="AP75" s="337"/>
      <c r="AQ75" s="337"/>
      <c r="AR75" s="337"/>
      <c r="AS75" s="337"/>
      <c r="AT75" s="337"/>
      <c r="AU75" s="351"/>
      <c r="AV75" s="351"/>
      <c r="AW75" s="351"/>
      <c r="AX75" s="351"/>
      <c r="AY75" s="351"/>
      <c r="AZ75" s="351"/>
      <c r="BA75" s="337"/>
      <c r="BB75" s="354"/>
      <c r="BC75" s="356"/>
      <c r="BD75" s="315"/>
      <c r="BE75" s="315"/>
      <c r="BF75" s="13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</row>
    <row r="76" spans="1:255" s="109" customFormat="1" ht="24.75" customHeight="1" thickTop="1">
      <c r="A76" s="13"/>
      <c r="B76" s="320"/>
      <c r="C76" s="320"/>
      <c r="D76" s="320"/>
      <c r="E76" s="320"/>
      <c r="F76" s="320"/>
      <c r="G76" s="320"/>
      <c r="H76" s="320"/>
      <c r="I76" s="320"/>
      <c r="J76" s="320"/>
      <c r="K76" s="320"/>
      <c r="L76" s="371"/>
      <c r="M76" s="372"/>
      <c r="N76" s="372"/>
      <c r="O76" s="372"/>
      <c r="P76" s="372"/>
      <c r="Q76" s="372"/>
      <c r="R76" s="372"/>
      <c r="S76" s="373"/>
      <c r="T76" s="315"/>
      <c r="U76" s="374"/>
      <c r="V76" s="375"/>
      <c r="W76" s="376"/>
      <c r="X76" s="376"/>
      <c r="Y76" s="377"/>
      <c r="Z76" s="377"/>
      <c r="AA76" s="377"/>
      <c r="AB76" s="378"/>
      <c r="AC76" s="378"/>
      <c r="AD76" s="353"/>
      <c r="AE76" s="353"/>
      <c r="AF76" s="353"/>
      <c r="AG76" s="379"/>
      <c r="AH76" s="353"/>
      <c r="AI76" s="353"/>
      <c r="AJ76" s="353"/>
      <c r="AK76" s="353"/>
      <c r="AL76" s="353"/>
      <c r="AM76" s="353"/>
      <c r="AN76" s="353"/>
      <c r="AO76" s="353"/>
      <c r="AP76" s="353"/>
      <c r="AQ76" s="353"/>
      <c r="AR76" s="353"/>
      <c r="AS76" s="353"/>
      <c r="AT76" s="353"/>
      <c r="AU76" s="353"/>
      <c r="AV76" s="353"/>
      <c r="AW76" s="353"/>
      <c r="AX76" s="353"/>
      <c r="AY76" s="353"/>
      <c r="AZ76" s="353"/>
      <c r="BA76" s="353"/>
      <c r="BB76" s="353"/>
      <c r="BC76" s="353"/>
      <c r="BD76" s="380"/>
      <c r="BE76" s="380"/>
      <c r="BF76" s="13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</row>
    <row r="77" spans="2:88" s="13" customFormat="1" ht="51" customHeight="1">
      <c r="B77" s="319"/>
      <c r="C77" s="319"/>
      <c r="D77" s="319"/>
      <c r="E77" s="319"/>
      <c r="F77" s="319"/>
      <c r="G77" s="319"/>
      <c r="H77" s="319"/>
      <c r="I77" s="319"/>
      <c r="J77" s="319"/>
      <c r="K77" s="319"/>
      <c r="L77" s="319"/>
      <c r="M77" s="319"/>
      <c r="N77" s="319"/>
      <c r="O77" s="319"/>
      <c r="P77" s="319"/>
      <c r="Q77" s="319"/>
      <c r="R77" s="319"/>
      <c r="S77" s="319"/>
      <c r="T77" s="319"/>
      <c r="U77" s="417" t="s">
        <v>89</v>
      </c>
      <c r="V77" s="417"/>
      <c r="W77" s="417"/>
      <c r="X77" s="417"/>
      <c r="Y77" s="417"/>
      <c r="Z77" s="417"/>
      <c r="AA77" s="381"/>
      <c r="AB77" s="317"/>
      <c r="AC77" s="317"/>
      <c r="AD77" s="330"/>
      <c r="AE77" s="330"/>
      <c r="AF77" s="330"/>
      <c r="AG77" s="379"/>
      <c r="AH77" s="353"/>
      <c r="AI77" s="353"/>
      <c r="AJ77" s="353"/>
      <c r="AK77" s="353"/>
      <c r="AL77" s="353"/>
      <c r="AM77" s="353"/>
      <c r="AN77" s="353"/>
      <c r="AO77" s="353"/>
      <c r="AP77" s="353"/>
      <c r="AQ77" s="353"/>
      <c r="AR77" s="353"/>
      <c r="AS77" s="353"/>
      <c r="AT77" s="353"/>
      <c r="AU77" s="353"/>
      <c r="AV77" s="353"/>
      <c r="AW77" s="353"/>
      <c r="AX77" s="353"/>
      <c r="AY77" s="353"/>
      <c r="AZ77" s="353"/>
      <c r="BA77" s="353"/>
      <c r="BB77" s="353"/>
      <c r="BC77" s="330"/>
      <c r="BD77" s="315"/>
      <c r="BE77" s="315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</row>
    <row r="78" spans="2:88" s="13" customFormat="1" ht="43.5" customHeight="1">
      <c r="B78" s="319"/>
      <c r="C78" s="319"/>
      <c r="D78" s="319"/>
      <c r="E78" s="319"/>
      <c r="F78" s="319"/>
      <c r="G78" s="319"/>
      <c r="H78" s="319"/>
      <c r="I78" s="319"/>
      <c r="J78" s="319"/>
      <c r="K78" s="319"/>
      <c r="L78" s="319"/>
      <c r="M78" s="319"/>
      <c r="N78" s="319"/>
      <c r="O78" s="319"/>
      <c r="P78" s="319"/>
      <c r="Q78" s="319"/>
      <c r="R78" s="319"/>
      <c r="S78" s="319"/>
      <c r="T78" s="319"/>
      <c r="U78" s="381" t="s">
        <v>62</v>
      </c>
      <c r="V78" s="381"/>
      <c r="W78" s="381"/>
      <c r="X78" s="381"/>
      <c r="Y78" s="381"/>
      <c r="Z78" s="381"/>
      <c r="AA78" s="381"/>
      <c r="AB78" s="317"/>
      <c r="AC78" s="317"/>
      <c r="AD78" s="330"/>
      <c r="AE78" s="330"/>
      <c r="AF78" s="330"/>
      <c r="AG78" s="382"/>
      <c r="AH78" s="383"/>
      <c r="AI78" s="383"/>
      <c r="AJ78" s="383"/>
      <c r="AK78" s="383"/>
      <c r="AL78" s="383"/>
      <c r="AM78" s="383"/>
      <c r="AN78" s="383"/>
      <c r="AO78" s="383"/>
      <c r="AP78" s="383"/>
      <c r="AQ78" s="383"/>
      <c r="AR78" s="383"/>
      <c r="AS78" s="383"/>
      <c r="AT78" s="383"/>
      <c r="AU78" s="383"/>
      <c r="AV78" s="383"/>
      <c r="AW78" s="383"/>
      <c r="AX78" s="383"/>
      <c r="AY78" s="383"/>
      <c r="AZ78" s="383"/>
      <c r="BA78" s="383"/>
      <c r="BB78" s="383"/>
      <c r="BC78" s="330"/>
      <c r="BD78" s="315"/>
      <c r="BE78" s="315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</row>
    <row r="79" spans="2:56" s="13" customFormat="1" ht="33.75" customHeight="1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V79" s="110"/>
      <c r="W79" s="110"/>
      <c r="X79" s="110"/>
      <c r="Y79" s="14"/>
      <c r="Z79" s="14"/>
      <c r="AA79" s="14"/>
      <c r="AB79" s="14"/>
      <c r="AC79" s="14"/>
      <c r="AD79" s="14"/>
      <c r="AE79" s="14"/>
      <c r="AF79" s="609" t="s">
        <v>126</v>
      </c>
      <c r="AG79" s="609"/>
      <c r="AH79" s="609"/>
      <c r="AI79" s="609"/>
      <c r="AJ79" s="609"/>
      <c r="AK79" s="609"/>
      <c r="AL79" s="609"/>
      <c r="AM79" s="609"/>
      <c r="AN79" s="609"/>
      <c r="AO79" s="609"/>
      <c r="AP79" s="609"/>
      <c r="AQ79" s="609"/>
      <c r="AR79" s="609"/>
      <c r="AS79" s="609"/>
      <c r="AT79" s="609"/>
      <c r="AU79" s="609"/>
      <c r="AV79" s="609"/>
      <c r="AW79" s="609"/>
      <c r="AX79" s="609"/>
      <c r="AY79" s="609"/>
      <c r="AZ79" s="609"/>
      <c r="BA79" s="609"/>
      <c r="BB79" s="609"/>
      <c r="BC79" s="609"/>
      <c r="BD79" s="20"/>
    </row>
    <row r="80" spans="21:56" s="13" customFormat="1" ht="24.75" customHeight="1">
      <c r="U80" s="55"/>
      <c r="V80" s="19"/>
      <c r="W80" s="19"/>
      <c r="X80" s="19"/>
      <c r="Y80" s="14"/>
      <c r="Z80" s="14"/>
      <c r="AA80" s="111"/>
      <c r="AB80" s="14"/>
      <c r="AC80" s="14"/>
      <c r="AD80" s="14"/>
      <c r="AE80" s="19"/>
      <c r="AF80" s="14"/>
      <c r="AG80" s="14"/>
      <c r="AH80" s="14"/>
      <c r="AI80" s="14"/>
      <c r="AJ80" s="14"/>
      <c r="AK80" s="19"/>
      <c r="AL80" s="19"/>
      <c r="AM80" s="19"/>
      <c r="AN80" s="14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</row>
    <row r="81" spans="21:56" s="13" customFormat="1" ht="24.75" customHeight="1">
      <c r="U81" s="55"/>
      <c r="V81" s="107"/>
      <c r="W81" s="107"/>
      <c r="X81" s="107"/>
      <c r="Y81" s="107"/>
      <c r="Z81" s="112"/>
      <c r="AA81" s="113"/>
      <c r="AB81" s="114"/>
      <c r="AC81" s="115"/>
      <c r="AD81" s="115"/>
      <c r="AE81" s="115"/>
      <c r="AF81" s="115"/>
      <c r="AG81" s="115"/>
      <c r="AH81" s="14"/>
      <c r="AI81" s="14"/>
      <c r="AJ81" s="14"/>
      <c r="AK81" s="19"/>
      <c r="AL81" s="19"/>
      <c r="AM81" s="19"/>
      <c r="AN81" s="14"/>
      <c r="AO81" s="28"/>
      <c r="AP81" s="29"/>
      <c r="AQ81" s="28"/>
      <c r="AR81" s="29"/>
      <c r="AS81" s="30"/>
      <c r="AT81" s="31"/>
      <c r="AU81" s="21"/>
      <c r="AV81" s="21"/>
      <c r="AW81" s="21"/>
      <c r="AX81" s="21"/>
      <c r="AY81" s="21"/>
      <c r="AZ81" s="21"/>
      <c r="BA81" s="21"/>
      <c r="BB81" s="21"/>
      <c r="BC81" s="21"/>
      <c r="BD81" s="21"/>
    </row>
    <row r="82" spans="21:55" s="130" customFormat="1" ht="66.75" customHeight="1">
      <c r="U82" s="134" t="s">
        <v>97</v>
      </c>
      <c r="V82" s="135"/>
      <c r="W82" s="384"/>
      <c r="X82" s="384"/>
      <c r="Y82" s="384"/>
      <c r="Z82" s="136" t="s">
        <v>148</v>
      </c>
      <c r="AA82" s="137"/>
      <c r="AB82" s="136"/>
      <c r="AC82" s="138"/>
      <c r="AD82" s="139"/>
      <c r="AE82" s="139"/>
      <c r="AF82" s="140"/>
      <c r="AG82" s="141"/>
      <c r="AH82" s="141"/>
      <c r="AI82" s="139"/>
      <c r="AJ82" s="138"/>
      <c r="AK82" s="385" t="s">
        <v>149</v>
      </c>
      <c r="AL82" s="385"/>
      <c r="AM82" s="385"/>
      <c r="AN82" s="385"/>
      <c r="AO82" s="385"/>
      <c r="AP82" s="385"/>
      <c r="AQ82" s="385"/>
      <c r="AR82" s="385"/>
      <c r="AS82" s="385"/>
      <c r="AT82" s="385"/>
      <c r="AU82" s="136"/>
      <c r="AV82" s="136"/>
      <c r="AW82" s="142" t="s">
        <v>116</v>
      </c>
      <c r="AX82" s="136"/>
      <c r="AY82" s="143"/>
      <c r="AZ82" s="143"/>
      <c r="BA82" s="137" t="s">
        <v>150</v>
      </c>
      <c r="BB82" s="143"/>
      <c r="BC82" s="136"/>
    </row>
    <row r="83" spans="2:55" s="132" customFormat="1" ht="38.25" customHeight="1"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44"/>
      <c r="V83" s="145"/>
      <c r="W83" s="386" t="s">
        <v>55</v>
      </c>
      <c r="X83" s="386"/>
      <c r="Y83" s="386"/>
      <c r="Z83" s="146" t="s">
        <v>56</v>
      </c>
      <c r="AA83" s="147"/>
      <c r="AB83" s="146"/>
      <c r="AC83" s="147"/>
      <c r="AD83" s="148"/>
      <c r="AE83" s="145"/>
      <c r="AF83" s="149"/>
      <c r="AG83" s="150"/>
      <c r="AH83" s="151"/>
      <c r="AI83" s="146"/>
      <c r="AJ83" s="147"/>
      <c r="AK83" s="385"/>
      <c r="AL83" s="385"/>
      <c r="AM83" s="385"/>
      <c r="AN83" s="385"/>
      <c r="AO83" s="385"/>
      <c r="AP83" s="385"/>
      <c r="AQ83" s="385"/>
      <c r="AR83" s="385"/>
      <c r="AS83" s="385"/>
      <c r="AT83" s="385"/>
      <c r="AU83" s="152"/>
      <c r="AV83" s="150"/>
      <c r="AW83" s="146" t="s">
        <v>56</v>
      </c>
      <c r="AX83" s="147"/>
      <c r="AY83" s="147"/>
      <c r="AZ83" s="148"/>
      <c r="BA83" s="153"/>
      <c r="BB83" s="153"/>
      <c r="BC83" s="153"/>
    </row>
    <row r="84" spans="2:88" s="13" customFormat="1" ht="24.75" customHeight="1">
      <c r="B84" s="51"/>
      <c r="U84" s="52"/>
      <c r="V84" s="36"/>
      <c r="W84" s="53"/>
      <c r="X84" s="54"/>
      <c r="Y84" s="54"/>
      <c r="Z84" s="54"/>
      <c r="AA84" s="42"/>
      <c r="AB84" s="42"/>
      <c r="AC84" s="42"/>
      <c r="AD84" s="42"/>
      <c r="AE84" s="33"/>
      <c r="AF84" s="44"/>
      <c r="AH84" s="14"/>
      <c r="AI84" s="14"/>
      <c r="AJ84" s="14"/>
      <c r="AK84" s="14"/>
      <c r="AL84" s="14"/>
      <c r="AM84" s="14"/>
      <c r="AN84" s="14"/>
      <c r="AO84" s="36"/>
      <c r="AP84" s="36"/>
      <c r="AQ84" s="36"/>
      <c r="AS84" s="36"/>
      <c r="AT84" s="36"/>
      <c r="AU84" s="37"/>
      <c r="AV84" s="37"/>
      <c r="AW84" s="38"/>
      <c r="AX84" s="37"/>
      <c r="AY84" s="37"/>
      <c r="AZ84" s="39"/>
      <c r="BA84" s="39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</row>
    <row r="85" spans="21:88" s="13" customFormat="1" ht="24.75" customHeight="1">
      <c r="U85" s="55"/>
      <c r="V85" s="56"/>
      <c r="W85" s="41"/>
      <c r="X85" s="57"/>
      <c r="Y85" s="42"/>
      <c r="Z85" s="42"/>
      <c r="AA85" s="43"/>
      <c r="AB85" s="58"/>
      <c r="AC85" s="44"/>
      <c r="AD85" s="43"/>
      <c r="AE85" s="39"/>
      <c r="AF85" s="43"/>
      <c r="AH85" s="14"/>
      <c r="AI85" s="14"/>
      <c r="AJ85" s="19"/>
      <c r="AK85" s="19"/>
      <c r="AL85" s="19"/>
      <c r="AM85" s="19"/>
      <c r="AN85" s="14"/>
      <c r="AO85" s="40"/>
      <c r="AP85" s="41"/>
      <c r="AQ85" s="41"/>
      <c r="AR85" s="36"/>
      <c r="AS85" s="36"/>
      <c r="AT85" s="42"/>
      <c r="AU85" s="43"/>
      <c r="AV85" s="44"/>
      <c r="AW85" s="44"/>
      <c r="AX85" s="39"/>
      <c r="AY85" s="44"/>
      <c r="AZ85" s="43"/>
      <c r="BA85" s="43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</row>
    <row r="86" spans="2:88" s="13" customFormat="1" ht="36.75" customHeight="1">
      <c r="B86" s="4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7"/>
      <c r="W86" s="118"/>
      <c r="X86" s="119"/>
      <c r="Y86" s="120"/>
      <c r="Z86" s="116"/>
      <c r="AA86" s="121"/>
      <c r="AB86" s="34"/>
      <c r="AC86" s="53"/>
      <c r="AE86" s="35"/>
      <c r="AF86" s="53"/>
      <c r="AH86" s="14"/>
      <c r="AI86" s="14"/>
      <c r="AJ86" s="14"/>
      <c r="AK86" s="14"/>
      <c r="AL86" s="14"/>
      <c r="AM86" s="14"/>
      <c r="AN86" s="14"/>
      <c r="AO86" s="45"/>
      <c r="AP86" s="122"/>
      <c r="AQ86" s="45"/>
      <c r="AS86" s="32"/>
      <c r="AU86" s="33"/>
      <c r="AV86" s="21"/>
      <c r="AW86" s="34"/>
      <c r="AX86" s="35"/>
      <c r="AY86" s="35"/>
      <c r="AZ86" s="35"/>
      <c r="BA86" s="35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</row>
    <row r="87" spans="22:88" s="13" customFormat="1" ht="14.25" customHeight="1">
      <c r="V87" s="19"/>
      <c r="W87" s="19"/>
      <c r="X87" s="19"/>
      <c r="Y87" s="123"/>
      <c r="Z87" s="123"/>
      <c r="AA87" s="123"/>
      <c r="AB87" s="123"/>
      <c r="AC87" s="123"/>
      <c r="AD87" s="123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9"/>
      <c r="AT87" s="19"/>
      <c r="AU87" s="19"/>
      <c r="AV87" s="19"/>
      <c r="AW87" s="19"/>
      <c r="AX87" s="19"/>
      <c r="AY87" s="19"/>
      <c r="AZ87" s="19"/>
      <c r="BA87" s="19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</row>
    <row r="88" spans="21:88" s="13" customFormat="1" ht="18" customHeight="1">
      <c r="U88" s="124"/>
      <c r="V88" s="99"/>
      <c r="W88" s="125"/>
      <c r="X88" s="108"/>
      <c r="Y88" s="123"/>
      <c r="Z88" s="123"/>
      <c r="AA88" s="123"/>
      <c r="AB88" s="123"/>
      <c r="AC88" s="123"/>
      <c r="AD88" s="123"/>
      <c r="AE88" s="14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9"/>
      <c r="AT88" s="23"/>
      <c r="AU88" s="23"/>
      <c r="AV88" s="23"/>
      <c r="AW88" s="23"/>
      <c r="AX88" s="23"/>
      <c r="AY88" s="23"/>
      <c r="AZ88" s="19"/>
      <c r="BA88" s="19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</row>
    <row r="89" spans="21:88" s="13" customFormat="1" ht="15">
      <c r="U89" s="55"/>
      <c r="Y89" s="16"/>
      <c r="Z89" s="16"/>
      <c r="AA89" s="111"/>
      <c r="AB89" s="16"/>
      <c r="AC89" s="16"/>
      <c r="AD89" s="16"/>
      <c r="AF89" s="111"/>
      <c r="AG89" s="111"/>
      <c r="AH89" s="16"/>
      <c r="AI89" s="16"/>
      <c r="AN89" s="16"/>
      <c r="AO89" s="16"/>
      <c r="AS89" s="12"/>
      <c r="AT89" s="12"/>
      <c r="AU89" s="12"/>
      <c r="AV89" s="12"/>
      <c r="AW89" s="12"/>
      <c r="AX89" s="12"/>
      <c r="AY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</row>
    <row r="90" spans="21:30" ht="12.75">
      <c r="U90" s="12"/>
      <c r="V90" s="126"/>
      <c r="W90" s="12"/>
      <c r="X90" s="126"/>
      <c r="Y90" s="12"/>
      <c r="Z90" s="12"/>
      <c r="AA90" s="12"/>
      <c r="AB90" s="12"/>
      <c r="AC90" s="12"/>
      <c r="AD90" s="12"/>
    </row>
    <row r="95" spans="1:255" s="65" customFormat="1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62"/>
      <c r="V95" s="63"/>
      <c r="W95" s="64"/>
      <c r="AA95" s="65" t="s">
        <v>66</v>
      </c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</row>
  </sheetData>
  <sheetProtection/>
  <mergeCells count="182">
    <mergeCell ref="T46:U46"/>
    <mergeCell ref="T47:U47"/>
    <mergeCell ref="T38:U38"/>
    <mergeCell ref="T39:U39"/>
    <mergeCell ref="T40:U40"/>
    <mergeCell ref="T41:U41"/>
    <mergeCell ref="T42:U42"/>
    <mergeCell ref="T43:U43"/>
    <mergeCell ref="T45:V45"/>
    <mergeCell ref="T25:V25"/>
    <mergeCell ref="W25:AD25"/>
    <mergeCell ref="AX72:BC72"/>
    <mergeCell ref="AF61:BD61"/>
    <mergeCell ref="AZ65:BB65"/>
    <mergeCell ref="AF69:BC69"/>
    <mergeCell ref="AG70:AW70"/>
    <mergeCell ref="AX70:BC70"/>
    <mergeCell ref="AG71:AW71"/>
    <mergeCell ref="T44:U44"/>
    <mergeCell ref="BB12:BG12"/>
    <mergeCell ref="AV63:AY63"/>
    <mergeCell ref="AV64:AY64"/>
    <mergeCell ref="AV65:AY65"/>
    <mergeCell ref="AZ63:BB63"/>
    <mergeCell ref="AZ64:BB64"/>
    <mergeCell ref="BC63:BD63"/>
    <mergeCell ref="BB13:BG13"/>
    <mergeCell ref="AX16:BE16"/>
    <mergeCell ref="AX17:BE17"/>
    <mergeCell ref="T26:V26"/>
    <mergeCell ref="BC64:BD64"/>
    <mergeCell ref="B28:BE28"/>
    <mergeCell ref="T29:V29"/>
    <mergeCell ref="AX71:BC71"/>
    <mergeCell ref="AG63:AU63"/>
    <mergeCell ref="AG64:AU64"/>
    <mergeCell ref="T36:U36"/>
    <mergeCell ref="T37:U37"/>
    <mergeCell ref="W29:AD29"/>
    <mergeCell ref="B15:B21"/>
    <mergeCell ref="T15:V21"/>
    <mergeCell ref="W37:AD37"/>
    <mergeCell ref="BB7:BG7"/>
    <mergeCell ref="BB8:BG8"/>
    <mergeCell ref="BB9:BG9"/>
    <mergeCell ref="BB10:BG10"/>
    <mergeCell ref="BB11:BG11"/>
    <mergeCell ref="W10:AT10"/>
    <mergeCell ref="AX15:BE15"/>
    <mergeCell ref="AF79:BC79"/>
    <mergeCell ref="W30:AD30"/>
    <mergeCell ref="W31:AD31"/>
    <mergeCell ref="W12:Z12"/>
    <mergeCell ref="Z71:Z73"/>
    <mergeCell ref="AA71:AA73"/>
    <mergeCell ref="BC65:BD65"/>
    <mergeCell ref="B24:BE24"/>
    <mergeCell ref="B27:AD27"/>
    <mergeCell ref="AB71:AB73"/>
    <mergeCell ref="B2:BA2"/>
    <mergeCell ref="B4:BA4"/>
    <mergeCell ref="W5:AJ5"/>
    <mergeCell ref="T7:U7"/>
    <mergeCell ref="T11:V11"/>
    <mergeCell ref="W11:AB11"/>
    <mergeCell ref="AD11:AF11"/>
    <mergeCell ref="X6:AJ6"/>
    <mergeCell ref="T8:V9"/>
    <mergeCell ref="A10:V10"/>
    <mergeCell ref="AL19:AM20"/>
    <mergeCell ref="AS18:AS21"/>
    <mergeCell ref="AE15:AF17"/>
    <mergeCell ref="AG15:AN17"/>
    <mergeCell ref="AO15:AO21"/>
    <mergeCell ref="AN19:AN21"/>
    <mergeCell ref="W26:AD26"/>
    <mergeCell ref="B34:BE34"/>
    <mergeCell ref="AG18:AG21"/>
    <mergeCell ref="AH18:AN18"/>
    <mergeCell ref="AP18:AP21"/>
    <mergeCell ref="BB19:BE19"/>
    <mergeCell ref="AX20:AX21"/>
    <mergeCell ref="AJ19:AK20"/>
    <mergeCell ref="AY20:BA20"/>
    <mergeCell ref="AT18:AT21"/>
    <mergeCell ref="W15:AD21"/>
    <mergeCell ref="AQ18:AQ21"/>
    <mergeCell ref="BB20:BB21"/>
    <mergeCell ref="AW18:AW21"/>
    <mergeCell ref="AR18:AR21"/>
    <mergeCell ref="AX18:BA18"/>
    <mergeCell ref="BB18:BE18"/>
    <mergeCell ref="AE18:AE21"/>
    <mergeCell ref="AF18:AF21"/>
    <mergeCell ref="AP15:AW17"/>
    <mergeCell ref="B32:AD32"/>
    <mergeCell ref="B33:AD33"/>
    <mergeCell ref="BC20:BE20"/>
    <mergeCell ref="T22:V22"/>
    <mergeCell ref="W22:AD22"/>
    <mergeCell ref="B23:BE23"/>
    <mergeCell ref="AH19:AI20"/>
    <mergeCell ref="AU18:AU21"/>
    <mergeCell ref="AV18:AV21"/>
    <mergeCell ref="AX19:BA19"/>
    <mergeCell ref="B35:BE35"/>
    <mergeCell ref="W47:AD47"/>
    <mergeCell ref="W44:AD44"/>
    <mergeCell ref="W38:AD38"/>
    <mergeCell ref="W41:AD41"/>
    <mergeCell ref="B48:AD48"/>
    <mergeCell ref="W43:AD43"/>
    <mergeCell ref="W42:AD42"/>
    <mergeCell ref="W40:AD40"/>
    <mergeCell ref="W39:AD39"/>
    <mergeCell ref="Y63:Z64"/>
    <mergeCell ref="B49:AD49"/>
    <mergeCell ref="AE54:AO54"/>
    <mergeCell ref="T55:U55"/>
    <mergeCell ref="AE55:AO55"/>
    <mergeCell ref="T56:U56"/>
    <mergeCell ref="AE56:AO56"/>
    <mergeCell ref="B50:AD50"/>
    <mergeCell ref="B51:B58"/>
    <mergeCell ref="U51:V51"/>
    <mergeCell ref="AE51:AO51"/>
    <mergeCell ref="U52:V52"/>
    <mergeCell ref="AE52:AO52"/>
    <mergeCell ref="U53:V53"/>
    <mergeCell ref="AE53:AO53"/>
    <mergeCell ref="AE58:AO58"/>
    <mergeCell ref="AB51:AD58"/>
    <mergeCell ref="V69:X70"/>
    <mergeCell ref="V71:X73"/>
    <mergeCell ref="T60:U60"/>
    <mergeCell ref="W60:X60"/>
    <mergeCell ref="Y60:Z60"/>
    <mergeCell ref="Y69:Y70"/>
    <mergeCell ref="B66:T68"/>
    <mergeCell ref="B61:AC61"/>
    <mergeCell ref="Z66:Z68"/>
    <mergeCell ref="AA66:AA68"/>
    <mergeCell ref="X75:Z75"/>
    <mergeCell ref="Y71:Y73"/>
    <mergeCell ref="B71:T73"/>
    <mergeCell ref="U71:U73"/>
    <mergeCell ref="U66:U68"/>
    <mergeCell ref="AP57:AW57"/>
    <mergeCell ref="AP58:AW58"/>
    <mergeCell ref="B69:T70"/>
    <mergeCell ref="U69:U70"/>
    <mergeCell ref="Z69:Z70"/>
    <mergeCell ref="AP56:AW56"/>
    <mergeCell ref="AG72:AW72"/>
    <mergeCell ref="AB69:AB70"/>
    <mergeCell ref="AA63:AB64"/>
    <mergeCell ref="B74:T74"/>
    <mergeCell ref="V74:X74"/>
    <mergeCell ref="AA69:AA70"/>
    <mergeCell ref="B63:T65"/>
    <mergeCell ref="U63:U65"/>
    <mergeCell ref="V63:X65"/>
    <mergeCell ref="W46:AD46"/>
    <mergeCell ref="W45:AD45"/>
    <mergeCell ref="W36:AD36"/>
    <mergeCell ref="AB66:AB68"/>
    <mergeCell ref="U77:Z77"/>
    <mergeCell ref="AP51:AW51"/>
    <mergeCell ref="AP52:AW52"/>
    <mergeCell ref="AP53:AW53"/>
    <mergeCell ref="AP54:AW54"/>
    <mergeCell ref="AP55:AW55"/>
    <mergeCell ref="W82:Y82"/>
    <mergeCell ref="AK82:AT83"/>
    <mergeCell ref="W83:Y83"/>
    <mergeCell ref="BB6:BG6"/>
    <mergeCell ref="V66:X68"/>
    <mergeCell ref="U54:V54"/>
    <mergeCell ref="T57:U57"/>
    <mergeCell ref="AE57:AO57"/>
    <mergeCell ref="T58:V58"/>
    <mergeCell ref="Y66:Y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8" scale="1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yakynina</cp:lastModifiedBy>
  <cp:lastPrinted>2020-06-10T06:48:23Z</cp:lastPrinted>
  <dcterms:created xsi:type="dcterms:W3CDTF">2014-01-13T08:19:54Z</dcterms:created>
  <dcterms:modified xsi:type="dcterms:W3CDTF">2020-07-14T12:23:03Z</dcterms:modified>
  <cp:category/>
  <cp:version/>
  <cp:contentType/>
  <cp:contentStatus/>
</cp:coreProperties>
</file>